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830" activeTab="3"/>
  </bookViews>
  <sheets>
    <sheet name="S Direct" sheetId="1" r:id="rId1"/>
    <sheet name="S Promotee" sheetId="2" r:id="rId2"/>
    <sheet name="Retd" sheetId="3" r:id="rId3"/>
    <sheet name="Allied" sheetId="4" r:id="rId4"/>
  </sheets>
  <definedNames>
    <definedName name="_xlnm.Print_Area" localSheetId="3">Allied!$A$1:$R$8</definedName>
  </definedNames>
  <calcPr calcId="144525"/>
</workbook>
</file>

<file path=xl/calcChain.xml><?xml version="1.0" encoding="utf-8"?>
<calcChain xmlns="http://schemas.openxmlformats.org/spreadsheetml/2006/main">
  <c r="I46" i="2"/>
  <c r="L46"/>
  <c r="L6" i="1" l="1"/>
  <c r="I6"/>
  <c r="L39" i="2" l="1"/>
  <c r="I39"/>
  <c r="L34"/>
  <c r="L51"/>
  <c r="L42"/>
  <c r="L9"/>
  <c r="L55"/>
  <c r="L49"/>
  <c r="L38"/>
  <c r="L43"/>
  <c r="L27"/>
  <c r="L53"/>
  <c r="L54" l="1"/>
  <c r="I38"/>
  <c r="I34"/>
  <c r="I51"/>
  <c r="I42"/>
  <c r="I9"/>
  <c r="I55"/>
  <c r="I49"/>
  <c r="I54"/>
  <c r="I53"/>
  <c r="I27"/>
  <c r="I43"/>
  <c r="L41" l="1"/>
  <c r="L29"/>
  <c r="L33"/>
  <c r="L5"/>
  <c r="L40"/>
  <c r="L11"/>
  <c r="L48"/>
  <c r="L45"/>
  <c r="L25"/>
  <c r="L37"/>
  <c r="L6"/>
  <c r="L47"/>
  <c r="L19"/>
  <c r="L16"/>
  <c r="L44"/>
  <c r="L23"/>
  <c r="I29"/>
  <c r="I33"/>
  <c r="I5"/>
  <c r="I40"/>
  <c r="I11"/>
  <c r="I48"/>
  <c r="I45"/>
  <c r="I25"/>
  <c r="I37"/>
  <c r="I6"/>
  <c r="I47"/>
  <c r="I19"/>
  <c r="I16"/>
  <c r="I44"/>
  <c r="I23"/>
  <c r="L21"/>
  <c r="L24"/>
  <c r="L50"/>
  <c r="L30"/>
  <c r="I24"/>
  <c r="I50"/>
  <c r="I30"/>
  <c r="I41"/>
  <c r="I26"/>
  <c r="I21"/>
  <c r="K6" i="4" l="1"/>
  <c r="K5"/>
  <c r="K7"/>
  <c r="L9" i="3"/>
  <c r="L5"/>
  <c r="L8"/>
  <c r="L10"/>
  <c r="L7"/>
  <c r="L6"/>
  <c r="L12"/>
  <c r="L11"/>
  <c r="L5" i="1"/>
  <c r="L32" i="2"/>
  <c r="L7"/>
  <c r="L36"/>
  <c r="L28"/>
  <c r="L35"/>
  <c r="L17"/>
  <c r="L22"/>
  <c r="L31"/>
  <c r="L13"/>
  <c r="L8"/>
  <c r="L20"/>
  <c r="L14"/>
  <c r="L18"/>
  <c r="L12"/>
  <c r="L15"/>
  <c r="L10"/>
  <c r="L26"/>
  <c r="L52"/>
  <c r="I9" i="3" l="1"/>
  <c r="I5"/>
  <c r="I8"/>
  <c r="I10"/>
  <c r="I7"/>
  <c r="I6"/>
  <c r="I12"/>
  <c r="M6" i="4"/>
  <c r="M5"/>
  <c r="H6"/>
  <c r="H5"/>
  <c r="M7"/>
  <c r="H7"/>
  <c r="I11" i="3" l="1"/>
  <c r="I32" i="2"/>
  <c r="I5" i="1"/>
  <c r="I13" i="2"/>
  <c r="I8"/>
  <c r="I20"/>
  <c r="I14"/>
  <c r="I18"/>
  <c r="I12"/>
  <c r="I15"/>
  <c r="I10"/>
  <c r="I31"/>
  <c r="I22"/>
  <c r="I17"/>
  <c r="I35"/>
  <c r="I28"/>
  <c r="I36"/>
  <c r="I7"/>
  <c r="I52"/>
</calcChain>
</file>

<file path=xl/sharedStrings.xml><?xml version="1.0" encoding="utf-8"?>
<sst xmlns="http://schemas.openxmlformats.org/spreadsheetml/2006/main" count="362" uniqueCount="200">
  <si>
    <t>Design</t>
  </si>
  <si>
    <t>Sr #</t>
  </si>
  <si>
    <t>Name</t>
  </si>
  <si>
    <t>Pl #</t>
  </si>
  <si>
    <t>Fy/         Group</t>
  </si>
  <si>
    <t>D.o.B</t>
  </si>
  <si>
    <t>D.o.A</t>
  </si>
  <si>
    <t>Age on Appt.</t>
  </si>
  <si>
    <t xml:space="preserve">Cutt of Date </t>
  </si>
  <si>
    <t>Service</t>
  </si>
  <si>
    <t>Army Services</t>
  </si>
  <si>
    <t>M/s</t>
  </si>
  <si>
    <t>Y,M,D</t>
  </si>
  <si>
    <t>Abdul Majeed Arain</t>
  </si>
  <si>
    <t>Mgr</t>
  </si>
  <si>
    <t>Fill</t>
  </si>
  <si>
    <r>
      <t xml:space="preserve">Net Qualifying Service up to           25/7/2019 </t>
    </r>
    <r>
      <rPr>
        <b/>
        <sz val="8"/>
        <color indexed="8"/>
        <rFont val="Calibri"/>
        <family val="2"/>
      </rPr>
      <t>(Less/Add= EOL , U/age,  Army Svs etc)</t>
    </r>
  </si>
  <si>
    <t>LESS           (EOL)</t>
  </si>
  <si>
    <t>Less   (under age)</t>
  </si>
  <si>
    <t>Zafar Mahmood Malik</t>
  </si>
  <si>
    <t>Coord off</t>
  </si>
  <si>
    <t>Muhammad Akram</t>
  </si>
  <si>
    <t>Svc</t>
  </si>
  <si>
    <t>Khadim Hussain</t>
  </si>
  <si>
    <t>DCW</t>
  </si>
  <si>
    <t>Muhammad Khan</t>
  </si>
  <si>
    <t>AM</t>
  </si>
  <si>
    <t>Shafqat Hussain</t>
  </si>
  <si>
    <t>B&amp;G</t>
  </si>
  <si>
    <t>Muhammad Shafiq</t>
  </si>
  <si>
    <t>MG</t>
  </si>
  <si>
    <t>Barkat Ullah</t>
  </si>
  <si>
    <t>SCM</t>
  </si>
  <si>
    <t>Allah Dad</t>
  </si>
  <si>
    <t>2D</t>
  </si>
  <si>
    <t>M. Iqbal Khan</t>
  </si>
  <si>
    <t>IT Dte</t>
  </si>
  <si>
    <t>Noor ul Haq</t>
  </si>
  <si>
    <t>Gdl</t>
  </si>
  <si>
    <t>Hussain Ahmed</t>
  </si>
  <si>
    <t>Do Retd</t>
  </si>
  <si>
    <t>M. Talib Ansari</t>
  </si>
  <si>
    <t>Liqat Ali</t>
  </si>
  <si>
    <t>A.M</t>
  </si>
  <si>
    <t>Riaz ul Haq</t>
  </si>
  <si>
    <t>PC</t>
  </si>
  <si>
    <t>17D</t>
  </si>
  <si>
    <t>Abdul Jabbar</t>
  </si>
  <si>
    <t>Wpns</t>
  </si>
  <si>
    <t>Tahir Mehmood Akhtar</t>
  </si>
  <si>
    <t>Abdul Majid</t>
  </si>
  <si>
    <t>Explo</t>
  </si>
  <si>
    <t>Muhammad Javed</t>
  </si>
  <si>
    <t>Hvn</t>
  </si>
  <si>
    <t>Date of Joining in POF</t>
  </si>
  <si>
    <t>eligible stay in POF                  02 Yrs</t>
  </si>
  <si>
    <t>Period stay in POF on                   04-7-2011</t>
  </si>
  <si>
    <t>Add              50%                 Army Svs</t>
  </si>
  <si>
    <t>LESS           (E.O.L  + Under Age)</t>
  </si>
  <si>
    <t xml:space="preserve">Net Qualifying Service </t>
  </si>
  <si>
    <t>Y-M-D</t>
  </si>
  <si>
    <t>Muhammad Riaz</t>
  </si>
  <si>
    <t>AFI</t>
  </si>
  <si>
    <t>NAIO</t>
  </si>
  <si>
    <t>Niaz Muhammad</t>
  </si>
  <si>
    <t>FM</t>
  </si>
  <si>
    <t>PMID</t>
  </si>
  <si>
    <t>9,0,0</t>
  </si>
  <si>
    <r>
      <t xml:space="preserve">Net Qualifying Service up to           Retirement </t>
    </r>
    <r>
      <rPr>
        <b/>
        <sz val="8"/>
        <color indexed="8"/>
        <rFont val="Calibri"/>
        <family val="2"/>
        <scheme val="minor"/>
      </rPr>
      <t>(Less/Add= EOL , U/age,  Army Svs etc)</t>
    </r>
  </si>
  <si>
    <t>35Y,4M,13D</t>
  </si>
  <si>
    <t>Ghazanfar Mehmood</t>
  </si>
  <si>
    <t>Deptt</t>
  </si>
  <si>
    <t>21,0,14</t>
  </si>
  <si>
    <t>29,1,24</t>
  </si>
  <si>
    <t>Iftikhar Ahmad</t>
  </si>
  <si>
    <t>Sjl</t>
  </si>
  <si>
    <t>Muhammad Arshad</t>
  </si>
  <si>
    <t>Khalid Akbar Babar</t>
  </si>
  <si>
    <t>M. Masood-ul-Hassan</t>
  </si>
  <si>
    <t>Tariq Mehmood</t>
  </si>
  <si>
    <t>Javed Akhtar</t>
  </si>
  <si>
    <t>Muhammad Rashid</t>
  </si>
  <si>
    <t>Iqtidar Hussain</t>
  </si>
  <si>
    <t>SAA</t>
  </si>
  <si>
    <t>13D</t>
  </si>
  <si>
    <t>Sabir Ali</t>
  </si>
  <si>
    <t>MAA</t>
  </si>
  <si>
    <t>M. Khair-ul-Bashar</t>
  </si>
  <si>
    <t>Shahzad Alim</t>
  </si>
  <si>
    <t>Muhammad Asif</t>
  </si>
  <si>
    <t>M. Arshad Mehmood</t>
  </si>
  <si>
    <t>Gul Rehman</t>
  </si>
  <si>
    <t>Malik Faiz Ullah</t>
  </si>
  <si>
    <t>43D</t>
  </si>
  <si>
    <t>Nisar Muhammad</t>
  </si>
  <si>
    <t>Syed Tahir Ali</t>
  </si>
  <si>
    <t>Carbd</t>
  </si>
  <si>
    <t>Muhammad Rafiq</t>
  </si>
  <si>
    <t>S Abbas Ali Shah</t>
  </si>
  <si>
    <t>Muhammad Amin</t>
  </si>
  <si>
    <t>Shah Mehmood</t>
  </si>
  <si>
    <t>Qurban Ali</t>
  </si>
  <si>
    <t>No.</t>
  </si>
  <si>
    <t>UDC</t>
  </si>
  <si>
    <t>IDA/H</t>
  </si>
  <si>
    <t>38,11,0</t>
  </si>
  <si>
    <t>36Y,8M,16D</t>
  </si>
  <si>
    <t>41Y,6M,28D</t>
  </si>
  <si>
    <t>38,10,10</t>
  </si>
  <si>
    <t>38,11,27</t>
  </si>
  <si>
    <t>34,11,20</t>
  </si>
  <si>
    <t>38,11,29</t>
  </si>
  <si>
    <t>38,10,13</t>
  </si>
  <si>
    <t>25,6,21</t>
  </si>
  <si>
    <t>Khalik ur Rehman</t>
  </si>
  <si>
    <t>Muhammad Farooq</t>
  </si>
  <si>
    <t>AA</t>
  </si>
  <si>
    <t>30,4,16</t>
  </si>
  <si>
    <t>Aamer Ghaffary</t>
  </si>
  <si>
    <t>M. Aslam Shams</t>
  </si>
  <si>
    <t>Hamidullah Shah</t>
  </si>
  <si>
    <t>35,11,21</t>
  </si>
  <si>
    <t>M. Sana Ullah Qamar</t>
  </si>
  <si>
    <t>36,11,10</t>
  </si>
  <si>
    <t>M,D,Y</t>
  </si>
  <si>
    <t>Muhammad Shabbir</t>
  </si>
  <si>
    <t>Javed Ahsan</t>
  </si>
  <si>
    <t>A.Prog</t>
  </si>
  <si>
    <t>Shahid Ali</t>
  </si>
  <si>
    <t>7D</t>
  </si>
  <si>
    <t>35,11,29</t>
  </si>
  <si>
    <t>Muhammad Iqbal</t>
  </si>
  <si>
    <t>28,10,25</t>
  </si>
  <si>
    <t>Shahzad Ahmad</t>
  </si>
  <si>
    <t>11D</t>
  </si>
  <si>
    <t>34,11,23</t>
  </si>
  <si>
    <t>Asad Abbas Naqvi</t>
  </si>
  <si>
    <t>HR</t>
  </si>
  <si>
    <t>Abdul Bari</t>
  </si>
  <si>
    <t>36Y,9M,14D</t>
  </si>
  <si>
    <t>Ikram ul Haq</t>
  </si>
  <si>
    <t>36Y,4M,11D</t>
  </si>
  <si>
    <t>Fazal Ellahi</t>
  </si>
  <si>
    <t>37Y,7M,15D</t>
  </si>
  <si>
    <t>M. Irfan Khan</t>
  </si>
  <si>
    <t>38Y,11M,4D</t>
  </si>
  <si>
    <t>Qamar Saeed</t>
  </si>
  <si>
    <t>35Y,0M,26D</t>
  </si>
  <si>
    <t>Ghulam Muhammad</t>
  </si>
  <si>
    <t>R&amp;D</t>
  </si>
  <si>
    <r>
      <t xml:space="preserve">Net Qualifying Service up to           25/7/2019 /Retd </t>
    </r>
    <r>
      <rPr>
        <b/>
        <sz val="10"/>
        <color indexed="8"/>
        <rFont val="Calibri"/>
        <family val="2"/>
        <scheme val="minor"/>
      </rPr>
      <t>(Less/Add= EOL , U/age,  Army Svs etc)</t>
    </r>
  </si>
  <si>
    <t>Cutt of Date /           Retd</t>
  </si>
  <si>
    <t>38,11,05</t>
  </si>
  <si>
    <t>38,11,01</t>
  </si>
  <si>
    <t>38,10,07</t>
  </si>
  <si>
    <t>M.D.Y</t>
  </si>
  <si>
    <t>40,06,11</t>
  </si>
  <si>
    <t>40,05,10</t>
  </si>
  <si>
    <t>39,01,27</t>
  </si>
  <si>
    <t>39,01,23</t>
  </si>
  <si>
    <t>39,01,06</t>
  </si>
  <si>
    <t>39,00,16</t>
  </si>
  <si>
    <t>38,09,07</t>
  </si>
  <si>
    <t>38,08,04</t>
  </si>
  <si>
    <t>38,07,17</t>
  </si>
  <si>
    <t>38,06,19</t>
  </si>
  <si>
    <t>38,03,18</t>
  </si>
  <si>
    <t>38,03,11</t>
  </si>
  <si>
    <t>37,09,03</t>
  </si>
  <si>
    <t>37,06,13</t>
  </si>
  <si>
    <t>37,06,11</t>
  </si>
  <si>
    <t>37,06,09</t>
  </si>
  <si>
    <t>37,06,08</t>
  </si>
  <si>
    <t>37,06,07</t>
  </si>
  <si>
    <t>37,06,06</t>
  </si>
  <si>
    <t>37,04,19</t>
  </si>
  <si>
    <t>37,03,18</t>
  </si>
  <si>
    <t>36,09,17</t>
  </si>
  <si>
    <t>36,06,24</t>
  </si>
  <si>
    <t>36,01,25</t>
  </si>
  <si>
    <t>35,09,12</t>
  </si>
  <si>
    <t>35,05,10</t>
  </si>
  <si>
    <t>35,03,18</t>
  </si>
  <si>
    <t>35,03,17</t>
  </si>
  <si>
    <t>33,01,18</t>
  </si>
  <si>
    <t>32,03,24</t>
  </si>
  <si>
    <t>32,02,09</t>
  </si>
  <si>
    <r>
      <rPr>
        <b/>
        <u/>
        <sz val="16"/>
        <color theme="1"/>
        <rFont val="Calibri"/>
        <family val="2"/>
        <scheme val="minor"/>
      </rPr>
      <t>POF Officers BS-17 &amp; 18 Serving</t>
    </r>
    <r>
      <rPr>
        <b/>
        <sz val="16"/>
        <color theme="1"/>
        <rFont val="Calibri"/>
        <family val="2"/>
        <scheme val="minor"/>
      </rPr>
      <t xml:space="preserve"> (Promotee Quota  from 31-10-17 to 25-7-19) </t>
    </r>
  </si>
  <si>
    <r>
      <rPr>
        <b/>
        <u/>
        <sz val="16"/>
        <color theme="1"/>
        <rFont val="Calibri"/>
        <family val="2"/>
        <scheme val="minor"/>
      </rPr>
      <t xml:space="preserve">POF Serving BS-17 &amp; 18 Serving </t>
    </r>
    <r>
      <rPr>
        <b/>
        <sz val="16"/>
        <color theme="1"/>
        <rFont val="Calibri"/>
        <family val="2"/>
        <scheme val="minor"/>
      </rPr>
      <t>(Direct Induction Quota  from 31-10-17 to 25-7-19)</t>
    </r>
  </si>
  <si>
    <r>
      <rPr>
        <b/>
        <u/>
        <sz val="16"/>
        <color theme="1"/>
        <rFont val="Calibri"/>
        <family val="2"/>
        <scheme val="minor"/>
      </rPr>
      <t>POF Officers BS-17 &amp; 18  Retd Quota</t>
    </r>
    <r>
      <rPr>
        <b/>
        <sz val="16"/>
        <color theme="1"/>
        <rFont val="Calibri"/>
        <family val="2"/>
        <scheme val="minor"/>
      </rPr>
      <t xml:space="preserve"> (04-7-2011 to 30-10-2017</t>
    </r>
  </si>
  <si>
    <t>03 applications are received upto closing date i.e. 21-9-2019</t>
  </si>
  <si>
    <r>
      <rPr>
        <b/>
        <u/>
        <sz val="16"/>
        <color theme="1"/>
        <rFont val="Calibri"/>
        <family val="2"/>
        <scheme val="minor"/>
      </rPr>
      <t xml:space="preserve">Allied Deptt Civilan </t>
    </r>
    <r>
      <rPr>
        <b/>
        <sz val="16"/>
        <color theme="1"/>
        <rFont val="Calibri"/>
        <family val="2"/>
        <scheme val="minor"/>
      </rPr>
      <t>(BS-1 to 15) Quota</t>
    </r>
  </si>
  <si>
    <t>Merit list of Allotment of levtover/vacant plots in PMHS Havelian</t>
  </si>
  <si>
    <t>Riaz Hussain</t>
  </si>
  <si>
    <t>15,3,12</t>
  </si>
  <si>
    <t>02 applications are received upto closing date i.e. 21-9-2019</t>
  </si>
  <si>
    <t>50 applications are received upto closing date i.e. 21-9-2019</t>
  </si>
  <si>
    <t>09 applications are received upto closing date i.e. 21-9-2019</t>
  </si>
  <si>
    <t>33Y,5M,10D</t>
  </si>
  <si>
    <t>Merit list of Allotment of leftover/vacant plots in PMHS Havelian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</si>
</sst>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14" fontId="5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/>
    <xf numFmtId="1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90" zoomScaleNormal="90" zoomScaleSheetLayoutView="90" workbookViewId="0">
      <selection activeCell="A2" sqref="A2:M2"/>
    </sheetView>
  </sheetViews>
  <sheetFormatPr defaultRowHeight="15"/>
  <cols>
    <col min="1" max="1" width="4.140625" style="18" bestFit="1" customWidth="1"/>
    <col min="2" max="2" width="21.7109375" customWidth="1"/>
    <col min="3" max="3" width="7.7109375" style="17" customWidth="1"/>
    <col min="4" max="4" width="6.42578125" style="17" customWidth="1"/>
    <col min="5" max="5" width="6.7109375" style="17" customWidth="1"/>
    <col min="6" max="6" width="10.85546875" customWidth="1"/>
    <col min="7" max="7" width="9.42578125" customWidth="1"/>
    <col min="8" max="8" width="10.42578125" customWidth="1"/>
    <col min="9" max="9" width="12.5703125" customWidth="1"/>
    <col min="10" max="10" width="7.28515625" style="17" customWidth="1"/>
    <col min="11" max="11" width="6.5703125" style="17" customWidth="1"/>
    <col min="12" max="12" width="7.85546875" customWidth="1"/>
    <col min="13" max="13" width="12.85546875" customWidth="1"/>
  </cols>
  <sheetData>
    <row r="1" spans="1:13" ht="33.75" customHeight="1">
      <c r="B1" s="50" t="s">
        <v>199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1" customFormat="1" ht="31.5" customHeight="1">
      <c r="A2" s="51" t="s">
        <v>188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7" customFormat="1" ht="93.75" customHeight="1">
      <c r="A3" s="2" t="s">
        <v>1</v>
      </c>
      <c r="B3" s="3" t="s">
        <v>2</v>
      </c>
      <c r="C3" s="3" t="s">
        <v>3</v>
      </c>
      <c r="D3" s="3" t="s">
        <v>0</v>
      </c>
      <c r="E3" s="4" t="s">
        <v>4</v>
      </c>
      <c r="F3" s="3" t="s">
        <v>5</v>
      </c>
      <c r="G3" s="3" t="s">
        <v>6</v>
      </c>
      <c r="H3" s="4" t="s">
        <v>8</v>
      </c>
      <c r="I3" s="3" t="s">
        <v>9</v>
      </c>
      <c r="J3" s="4" t="s">
        <v>10</v>
      </c>
      <c r="K3" s="4" t="s">
        <v>17</v>
      </c>
      <c r="L3" s="4" t="s">
        <v>18</v>
      </c>
      <c r="M3" s="4" t="s">
        <v>16</v>
      </c>
    </row>
    <row r="4" spans="1:13" s="7" customFormat="1" ht="11.25" customHeight="1">
      <c r="A4" s="2"/>
      <c r="B4" s="8" t="s">
        <v>11</v>
      </c>
      <c r="C4" s="3"/>
      <c r="D4" s="3"/>
      <c r="E4" s="4"/>
      <c r="F4" s="45" t="s">
        <v>124</v>
      </c>
      <c r="G4" s="45" t="s">
        <v>124</v>
      </c>
      <c r="H4" s="45" t="s">
        <v>124</v>
      </c>
      <c r="I4" s="3"/>
      <c r="J4" s="9" t="s">
        <v>12</v>
      </c>
      <c r="K4" s="9" t="s">
        <v>12</v>
      </c>
      <c r="L4" s="4"/>
      <c r="M4" s="9" t="s">
        <v>12</v>
      </c>
    </row>
    <row r="5" spans="1:13" s="7" customFormat="1" ht="15" customHeight="1">
      <c r="A5" s="11">
        <v>1</v>
      </c>
      <c r="B5" s="11" t="s">
        <v>13</v>
      </c>
      <c r="C5" s="12">
        <v>98670</v>
      </c>
      <c r="D5" s="13" t="s">
        <v>14</v>
      </c>
      <c r="E5" s="13" t="s">
        <v>15</v>
      </c>
      <c r="F5" s="14">
        <v>21916</v>
      </c>
      <c r="G5" s="14">
        <v>34338</v>
      </c>
      <c r="H5" s="16">
        <v>43671</v>
      </c>
      <c r="I5" s="13" t="str">
        <f>(DATEDIF(G5,H5,"Y")&amp;"Y,"&amp;DATEDIF(G5,H5,"YM")&amp;"M,"&amp;DATEDIF(G5,H5,"MD")&amp;"D")</f>
        <v>25Y,6M,21D</v>
      </c>
      <c r="J5" s="15">
        <v>0</v>
      </c>
      <c r="K5" s="13">
        <v>0</v>
      </c>
      <c r="L5" s="13" t="str">
        <f>IF(DATEDIF(F5,G5,"Y")&lt;=17,17-DATEDIF(F5,G5,"Y")&amp;"","0")&amp;","&amp;IF(DATEDIF(F5,G5,"Y")&lt;=17,IF(DATEDIF(F5,G5,"YM")&lt;=11,11-DATEDIF(F5,G5,"YM")&amp;"","0"),"0")&amp;","&amp;IF(DATEDIF(F5,G5,"Y")&lt;=17,IF(DATEDIF(F5,G5,"Y")&lt;=31,31-DATEDIF(F5,G5,"MD")&amp;"","0"),"0")</f>
        <v>0,0,0</v>
      </c>
      <c r="M5" s="13" t="s">
        <v>113</v>
      </c>
    </row>
    <row r="6" spans="1:13" s="7" customFormat="1" ht="15" customHeight="1">
      <c r="A6" s="11">
        <v>2</v>
      </c>
      <c r="B6" s="11" t="s">
        <v>193</v>
      </c>
      <c r="C6" s="12">
        <v>989673</v>
      </c>
      <c r="D6" s="13" t="s">
        <v>14</v>
      </c>
      <c r="E6" s="13" t="s">
        <v>30</v>
      </c>
      <c r="F6" s="14">
        <v>28202</v>
      </c>
      <c r="G6" s="14">
        <v>38090</v>
      </c>
      <c r="H6" s="16">
        <v>43671</v>
      </c>
      <c r="I6" s="13" t="str">
        <f>(DATEDIF(G6,H6,"Y")&amp;"Y,"&amp;DATEDIF(G6,H6,"YM")&amp;"M,"&amp;DATEDIF(G6,H6,"MD")&amp;"D")</f>
        <v>15Y,3M,12D</v>
      </c>
      <c r="J6" s="15">
        <v>0</v>
      </c>
      <c r="K6" s="13">
        <v>0</v>
      </c>
      <c r="L6" s="13" t="str">
        <f>IF(DATEDIF(F6,G6,"Y")&lt;=17,17-DATEDIF(F6,G6,"Y")&amp;"","0")&amp;","&amp;IF(DATEDIF(F6,G6,"Y")&lt;=17,IF(DATEDIF(F6,G6,"YM")&lt;=11,11-DATEDIF(F6,G6,"YM")&amp;"","0"),"0")&amp;","&amp;IF(DATEDIF(F6,G6,"Y")&lt;=17,IF(DATEDIF(F6,G6,"Y")&lt;=31,31-DATEDIF(F6,G6,"MD")&amp;"","0"),"0")</f>
        <v>0,0,0</v>
      </c>
      <c r="M6" s="13" t="s">
        <v>194</v>
      </c>
    </row>
    <row r="7" spans="1:13">
      <c r="A7"/>
      <c r="C7"/>
      <c r="D7"/>
      <c r="E7"/>
      <c r="J7"/>
      <c r="K7"/>
    </row>
    <row r="8" spans="1:13" ht="15.75" customHeight="1">
      <c r="A8" s="52" t="s">
        <v>195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>
      <c r="A9"/>
      <c r="C9"/>
      <c r="D9"/>
      <c r="E9"/>
      <c r="J9"/>
      <c r="K9"/>
    </row>
    <row r="10" spans="1:13">
      <c r="A10"/>
      <c r="C10"/>
      <c r="D10"/>
      <c r="E10"/>
      <c r="J10"/>
      <c r="K10"/>
    </row>
    <row r="11" spans="1:13">
      <c r="A11"/>
      <c r="C11"/>
      <c r="D11"/>
      <c r="E11"/>
      <c r="J11"/>
      <c r="K11"/>
    </row>
    <row r="12" spans="1:13">
      <c r="A12"/>
      <c r="C12"/>
      <c r="D12"/>
      <c r="E12"/>
      <c r="J12"/>
      <c r="K12"/>
    </row>
    <row r="13" spans="1:13">
      <c r="A13"/>
      <c r="C13"/>
      <c r="D13"/>
      <c r="E13"/>
      <c r="J13"/>
      <c r="K13"/>
    </row>
    <row r="14" spans="1:13">
      <c r="A14"/>
      <c r="C14"/>
      <c r="D14"/>
      <c r="E14"/>
      <c r="J14"/>
      <c r="K14"/>
    </row>
    <row r="15" spans="1:13">
      <c r="A15"/>
      <c r="C15"/>
      <c r="D15"/>
      <c r="E15"/>
      <c r="J15"/>
      <c r="K15"/>
    </row>
    <row r="16" spans="1:13">
      <c r="A16"/>
      <c r="C16"/>
      <c r="D16"/>
      <c r="E16"/>
      <c r="J16"/>
      <c r="K16"/>
    </row>
    <row r="17" spans="1:11">
      <c r="A17"/>
      <c r="C17"/>
      <c r="D17"/>
      <c r="E17"/>
      <c r="J17"/>
      <c r="K17"/>
    </row>
    <row r="18" spans="1:11">
      <c r="A18"/>
      <c r="C18"/>
      <c r="D18"/>
      <c r="E18"/>
      <c r="J18"/>
      <c r="K18"/>
    </row>
    <row r="19" spans="1:11">
      <c r="A19"/>
      <c r="C19"/>
      <c r="D19"/>
      <c r="E19"/>
      <c r="J19"/>
      <c r="K19"/>
    </row>
    <row r="20" spans="1:11">
      <c r="A20"/>
      <c r="C20"/>
      <c r="D20"/>
      <c r="E20"/>
      <c r="J20"/>
      <c r="K20"/>
    </row>
    <row r="21" spans="1:11">
      <c r="A21"/>
      <c r="C21"/>
      <c r="D21"/>
      <c r="E21"/>
      <c r="J21"/>
      <c r="K21"/>
    </row>
    <row r="22" spans="1:11">
      <c r="A22"/>
      <c r="C22"/>
      <c r="D22"/>
      <c r="E22"/>
      <c r="J22"/>
      <c r="K22"/>
    </row>
    <row r="23" spans="1:11">
      <c r="A23"/>
      <c r="C23"/>
      <c r="D23"/>
      <c r="E23"/>
      <c r="J23"/>
      <c r="K23"/>
    </row>
    <row r="24" spans="1:11">
      <c r="A24"/>
      <c r="C24"/>
      <c r="D24"/>
      <c r="E24"/>
      <c r="J24"/>
      <c r="K24"/>
    </row>
    <row r="25" spans="1:11">
      <c r="A25"/>
      <c r="C25"/>
      <c r="D25"/>
      <c r="E25"/>
      <c r="J25"/>
      <c r="K25"/>
    </row>
    <row r="26" spans="1:11">
      <c r="A26"/>
      <c r="C26"/>
      <c r="D26"/>
      <c r="E26"/>
      <c r="J26"/>
      <c r="K26"/>
    </row>
    <row r="27" spans="1:11">
      <c r="A27"/>
      <c r="C27"/>
      <c r="D27"/>
      <c r="E27"/>
      <c r="J27"/>
      <c r="K27"/>
    </row>
    <row r="28" spans="1:11">
      <c r="A28"/>
      <c r="C28"/>
      <c r="D28"/>
      <c r="E28"/>
      <c r="J28"/>
      <c r="K28"/>
    </row>
    <row r="29" spans="1:11">
      <c r="A29"/>
      <c r="C29"/>
      <c r="D29"/>
      <c r="E29"/>
      <c r="J29"/>
      <c r="K29"/>
    </row>
    <row r="30" spans="1:11">
      <c r="A30" s="35"/>
    </row>
    <row r="31" spans="1:11">
      <c r="A31" s="35"/>
    </row>
    <row r="32" spans="1:11">
      <c r="A32" s="35"/>
    </row>
    <row r="33" spans="1:1">
      <c r="A33" s="35"/>
    </row>
    <row r="34" spans="1:1">
      <c r="A34" s="35"/>
    </row>
    <row r="35" spans="1:1">
      <c r="A35" s="35"/>
    </row>
    <row r="36" spans="1:1">
      <c r="A36" s="35"/>
    </row>
    <row r="37" spans="1:1">
      <c r="A37" s="35"/>
    </row>
    <row r="38" spans="1:1">
      <c r="A38" s="35"/>
    </row>
    <row r="39" spans="1:1">
      <c r="A39" s="35"/>
    </row>
  </sheetData>
  <mergeCells count="3">
    <mergeCell ref="B1:M1"/>
    <mergeCell ref="A2:M2"/>
    <mergeCell ref="A8:M8"/>
  </mergeCells>
  <pageMargins left="0.45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topLeftCell="A43" zoomScale="110" zoomScaleNormal="90" zoomScaleSheetLayoutView="110" workbookViewId="0">
      <selection activeCell="C55" sqref="C55"/>
    </sheetView>
  </sheetViews>
  <sheetFormatPr defaultRowHeight="15"/>
  <cols>
    <col min="1" max="1" width="3.140625" style="18" customWidth="1"/>
    <col min="2" max="2" width="19.85546875" customWidth="1"/>
    <col min="3" max="3" width="8.140625" style="17" customWidth="1"/>
    <col min="4" max="4" width="6.140625" style="17" customWidth="1"/>
    <col min="5" max="5" width="9.140625" style="17"/>
    <col min="6" max="6" width="10.7109375" style="17" bestFit="1" customWidth="1"/>
    <col min="7" max="7" width="10.85546875" style="17" bestFit="1" customWidth="1"/>
    <col min="8" max="8" width="10.85546875" bestFit="1" customWidth="1"/>
    <col min="9" max="9" width="11.42578125" bestFit="1" customWidth="1"/>
    <col min="10" max="10" width="8" style="17" customWidth="1"/>
    <col min="11" max="11" width="5.85546875" style="17" customWidth="1"/>
    <col min="12" max="12" width="6.7109375" style="17" customWidth="1"/>
    <col min="13" max="13" width="11.28515625" style="17" customWidth="1"/>
  </cols>
  <sheetData>
    <row r="1" spans="1:13" ht="33.75" customHeight="1">
      <c r="B1" s="50" t="s">
        <v>199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3" customFormat="1" ht="45.75" customHeight="1">
      <c r="A2" s="51" t="s">
        <v>187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7" customFormat="1" ht="117" customHeight="1">
      <c r="A3" s="24" t="s">
        <v>1</v>
      </c>
      <c r="B3" s="6" t="s">
        <v>2</v>
      </c>
      <c r="C3" s="6" t="s">
        <v>3</v>
      </c>
      <c r="D3" s="6" t="s">
        <v>0</v>
      </c>
      <c r="E3" s="24" t="s">
        <v>4</v>
      </c>
      <c r="F3" s="6" t="s">
        <v>5</v>
      </c>
      <c r="G3" s="6" t="s">
        <v>6</v>
      </c>
      <c r="H3" s="24" t="s">
        <v>151</v>
      </c>
      <c r="I3" s="6" t="s">
        <v>9</v>
      </c>
      <c r="J3" s="24" t="s">
        <v>10</v>
      </c>
      <c r="K3" s="24" t="s">
        <v>17</v>
      </c>
      <c r="L3" s="24" t="s">
        <v>18</v>
      </c>
      <c r="M3" s="24" t="s">
        <v>150</v>
      </c>
    </row>
    <row r="4" spans="1:13" s="7" customFormat="1" ht="11.25" customHeight="1">
      <c r="A4" s="23"/>
      <c r="B4" s="36" t="s">
        <v>11</v>
      </c>
      <c r="C4" s="6"/>
      <c r="D4" s="6"/>
      <c r="E4" s="24"/>
      <c r="F4" s="6" t="s">
        <v>124</v>
      </c>
      <c r="G4" s="6" t="s">
        <v>124</v>
      </c>
      <c r="H4" s="6" t="s">
        <v>124</v>
      </c>
      <c r="I4" s="6" t="s">
        <v>12</v>
      </c>
      <c r="J4" s="24" t="s">
        <v>12</v>
      </c>
      <c r="K4" s="24" t="s">
        <v>12</v>
      </c>
      <c r="L4" s="24" t="s">
        <v>12</v>
      </c>
      <c r="M4" s="24" t="s">
        <v>12</v>
      </c>
    </row>
    <row r="5" spans="1:13" s="19" customFormat="1" ht="12.75">
      <c r="A5" s="20">
        <v>1</v>
      </c>
      <c r="B5" s="21" t="s">
        <v>82</v>
      </c>
      <c r="C5" s="22">
        <v>869743</v>
      </c>
      <c r="D5" s="22" t="s">
        <v>43</v>
      </c>
      <c r="E5" s="22" t="s">
        <v>83</v>
      </c>
      <c r="F5" s="26">
        <v>22079</v>
      </c>
      <c r="G5" s="26">
        <v>28856</v>
      </c>
      <c r="H5" s="16">
        <v>43671</v>
      </c>
      <c r="I5" s="13" t="str">
        <f t="shared" ref="I5:I36" si="0">(DATEDIF(G5,H5,"Y")&amp;"Y,"&amp;DATEDIF(G5,H5,"YM")&amp;"M,"&amp;DATEDIF(G5,H5,"MD")&amp;"D")</f>
        <v>40Y,6M,24D</v>
      </c>
      <c r="J5" s="22">
        <v>0</v>
      </c>
      <c r="K5" s="22" t="s">
        <v>84</v>
      </c>
      <c r="L5" s="13" t="str">
        <f t="shared" ref="L5:L36" si="1">IF(DATEDIF(F5,G5,"Y")&lt;=17,17-DATEDIF(F5,G5,"Y")&amp;"","0")&amp;","&amp;IF(DATEDIF(F5,G5,"Y")&lt;=17,IF(DATEDIF(F5,G5,"YM")&lt;=11,11-DATEDIF(F5,G5,"YM")&amp;"","0"),"0")&amp;","&amp;IF(DATEDIF(F5,G5,"Y")&lt;=17,IF(DATEDIF(F5,G5,"Y")&lt;=31,31-DATEDIF(F5,G5,"MD")&amp;"","0"),"0")</f>
        <v>0,0,0</v>
      </c>
      <c r="M5" s="22" t="s">
        <v>156</v>
      </c>
    </row>
    <row r="6" spans="1:13" s="19" customFormat="1" ht="12.75">
      <c r="A6" s="20">
        <v>2</v>
      </c>
      <c r="B6" s="21" t="s">
        <v>92</v>
      </c>
      <c r="C6" s="22">
        <v>75786</v>
      </c>
      <c r="D6" s="22" t="s">
        <v>43</v>
      </c>
      <c r="E6" s="22" t="s">
        <v>51</v>
      </c>
      <c r="F6" s="26">
        <v>22282</v>
      </c>
      <c r="G6" s="26">
        <v>28625</v>
      </c>
      <c r="H6" s="16">
        <v>43671</v>
      </c>
      <c r="I6" s="13" t="str">
        <f t="shared" si="0"/>
        <v>41Y,2M,10D</v>
      </c>
      <c r="J6" s="22">
        <v>0</v>
      </c>
      <c r="K6" s="22" t="s">
        <v>93</v>
      </c>
      <c r="L6" s="13" t="str">
        <f t="shared" si="1"/>
        <v>0,7,17</v>
      </c>
      <c r="M6" s="22" t="s">
        <v>157</v>
      </c>
    </row>
    <row r="7" spans="1:13" s="19" customFormat="1" ht="12.75">
      <c r="A7" s="20">
        <v>3</v>
      </c>
      <c r="B7" s="21" t="s">
        <v>23</v>
      </c>
      <c r="C7" s="22">
        <v>87526</v>
      </c>
      <c r="D7" s="22" t="s">
        <v>14</v>
      </c>
      <c r="E7" s="22" t="s">
        <v>24</v>
      </c>
      <c r="F7" s="26">
        <v>21814</v>
      </c>
      <c r="G7" s="26">
        <v>29369</v>
      </c>
      <c r="H7" s="16">
        <v>43671</v>
      </c>
      <c r="I7" s="13" t="str">
        <f t="shared" si="0"/>
        <v>39Y,1M,27D</v>
      </c>
      <c r="J7" s="22">
        <v>0</v>
      </c>
      <c r="K7" s="22">
        <v>0</v>
      </c>
      <c r="L7" s="13" t="str">
        <f t="shared" si="1"/>
        <v>0,0,0</v>
      </c>
      <c r="M7" s="22" t="s">
        <v>158</v>
      </c>
    </row>
    <row r="8" spans="1:13" s="19" customFormat="1" ht="12.75">
      <c r="A8" s="20">
        <v>4</v>
      </c>
      <c r="B8" s="21" t="s">
        <v>39</v>
      </c>
      <c r="C8" s="22">
        <v>87555</v>
      </c>
      <c r="D8" s="22" t="s">
        <v>26</v>
      </c>
      <c r="E8" s="22" t="s">
        <v>38</v>
      </c>
      <c r="F8" s="26">
        <v>22221</v>
      </c>
      <c r="G8" s="26">
        <v>29374</v>
      </c>
      <c r="H8" s="16">
        <v>43671</v>
      </c>
      <c r="I8" s="13" t="str">
        <f t="shared" si="0"/>
        <v>39Y,1M,23D</v>
      </c>
      <c r="J8" s="22">
        <v>0</v>
      </c>
      <c r="K8" s="22">
        <v>0</v>
      </c>
      <c r="L8" s="13" t="str">
        <f t="shared" si="1"/>
        <v>0,0,0</v>
      </c>
      <c r="M8" s="22" t="s">
        <v>159</v>
      </c>
    </row>
    <row r="9" spans="1:13" s="19" customFormat="1" ht="12.75">
      <c r="A9" s="20">
        <v>5</v>
      </c>
      <c r="B9" s="21" t="s">
        <v>76</v>
      </c>
      <c r="C9" s="22">
        <v>87583</v>
      </c>
      <c r="D9" s="22" t="s">
        <v>43</v>
      </c>
      <c r="E9" s="22" t="s">
        <v>28</v>
      </c>
      <c r="F9" s="26">
        <v>21838</v>
      </c>
      <c r="G9" s="26">
        <v>29391</v>
      </c>
      <c r="H9" s="37">
        <v>43671</v>
      </c>
      <c r="I9" s="13" t="str">
        <f t="shared" si="0"/>
        <v>39Y,1M,6D</v>
      </c>
      <c r="J9" s="22">
        <v>0</v>
      </c>
      <c r="K9" s="22">
        <v>0</v>
      </c>
      <c r="L9" s="22" t="str">
        <f t="shared" si="1"/>
        <v>0,0,0</v>
      </c>
      <c r="M9" s="22" t="s">
        <v>160</v>
      </c>
    </row>
    <row r="10" spans="1:13" s="19" customFormat="1" ht="12.75">
      <c r="A10" s="20">
        <v>6</v>
      </c>
      <c r="B10" s="21" t="s">
        <v>50</v>
      </c>
      <c r="C10" s="22">
        <v>87309</v>
      </c>
      <c r="D10" s="22" t="s">
        <v>43</v>
      </c>
      <c r="E10" s="22" t="s">
        <v>51</v>
      </c>
      <c r="F10" s="26">
        <v>21502</v>
      </c>
      <c r="G10" s="26">
        <v>29155</v>
      </c>
      <c r="H10" s="16">
        <v>43416</v>
      </c>
      <c r="I10" s="13" t="str">
        <f t="shared" si="0"/>
        <v>39Y,0M,16D</v>
      </c>
      <c r="J10" s="22">
        <v>0</v>
      </c>
      <c r="K10" s="22">
        <v>0</v>
      </c>
      <c r="L10" s="13" t="str">
        <f t="shared" si="1"/>
        <v>0,0,0</v>
      </c>
      <c r="M10" s="22" t="s">
        <v>161</v>
      </c>
    </row>
    <row r="11" spans="1:13" s="19" customFormat="1" ht="12.75">
      <c r="A11" s="20">
        <v>7</v>
      </c>
      <c r="B11" s="21" t="s">
        <v>87</v>
      </c>
      <c r="C11" s="22">
        <v>87614</v>
      </c>
      <c r="D11" s="22" t="s">
        <v>43</v>
      </c>
      <c r="E11" s="22" t="s">
        <v>86</v>
      </c>
      <c r="F11" s="26">
        <v>21966</v>
      </c>
      <c r="G11" s="26">
        <v>29428</v>
      </c>
      <c r="H11" s="16">
        <v>43671</v>
      </c>
      <c r="I11" s="13" t="str">
        <f t="shared" si="0"/>
        <v>38Y,11M,29D</v>
      </c>
      <c r="J11" s="22">
        <v>0</v>
      </c>
      <c r="K11" s="22">
        <v>0</v>
      </c>
      <c r="L11" s="13" t="str">
        <f t="shared" si="1"/>
        <v>0,0,0</v>
      </c>
      <c r="M11" s="22" t="s">
        <v>111</v>
      </c>
    </row>
    <row r="12" spans="1:13" s="19" customFormat="1" ht="12.75">
      <c r="A12" s="20">
        <v>8</v>
      </c>
      <c r="B12" s="21" t="s">
        <v>47</v>
      </c>
      <c r="C12" s="22">
        <v>87412</v>
      </c>
      <c r="D12" s="22" t="s">
        <v>43</v>
      </c>
      <c r="E12" s="22" t="s">
        <v>48</v>
      </c>
      <c r="F12" s="26">
        <v>21562</v>
      </c>
      <c r="G12" s="26">
        <v>29235</v>
      </c>
      <c r="H12" s="16">
        <v>43476</v>
      </c>
      <c r="I12" s="13" t="str">
        <f t="shared" si="0"/>
        <v>38Y,11M,27D</v>
      </c>
      <c r="J12" s="22">
        <v>0</v>
      </c>
      <c r="K12" s="22">
        <v>0</v>
      </c>
      <c r="L12" s="13" t="str">
        <f t="shared" si="1"/>
        <v>0,0,0</v>
      </c>
      <c r="M12" s="22" t="s">
        <v>109</v>
      </c>
    </row>
    <row r="13" spans="1:13" s="19" customFormat="1" ht="12.75">
      <c r="A13" s="20">
        <v>9</v>
      </c>
      <c r="B13" s="21" t="s">
        <v>37</v>
      </c>
      <c r="C13" s="22">
        <v>876151</v>
      </c>
      <c r="D13" s="22" t="s">
        <v>26</v>
      </c>
      <c r="E13" s="22" t="s">
        <v>38</v>
      </c>
      <c r="F13" s="26">
        <v>22265</v>
      </c>
      <c r="G13" s="26">
        <v>29430</v>
      </c>
      <c r="H13" s="16">
        <v>43671</v>
      </c>
      <c r="I13" s="13" t="str">
        <f t="shared" si="0"/>
        <v>38Y,11M,27D</v>
      </c>
      <c r="J13" s="22">
        <v>0</v>
      </c>
      <c r="K13" s="22">
        <v>0</v>
      </c>
      <c r="L13" s="13" t="str">
        <f t="shared" si="1"/>
        <v>0,0,0</v>
      </c>
      <c r="M13" s="22" t="s">
        <v>109</v>
      </c>
    </row>
    <row r="14" spans="1:13" s="19" customFormat="1" ht="12.75">
      <c r="A14" s="20">
        <v>10</v>
      </c>
      <c r="B14" s="21" t="s">
        <v>42</v>
      </c>
      <c r="C14" s="22">
        <v>87490</v>
      </c>
      <c r="D14" s="22" t="s">
        <v>43</v>
      </c>
      <c r="E14" s="22" t="s">
        <v>15</v>
      </c>
      <c r="F14" s="26">
        <v>21672</v>
      </c>
      <c r="G14" s="26">
        <v>29367</v>
      </c>
      <c r="H14" s="16">
        <v>43586</v>
      </c>
      <c r="I14" s="13" t="str">
        <f t="shared" si="0"/>
        <v>38Y,11M,5D</v>
      </c>
      <c r="J14" s="22">
        <v>0</v>
      </c>
      <c r="K14" s="22">
        <v>0</v>
      </c>
      <c r="L14" s="13" t="str">
        <f t="shared" si="1"/>
        <v>0,0,0</v>
      </c>
      <c r="M14" s="22" t="s">
        <v>152</v>
      </c>
    </row>
    <row r="15" spans="1:13" s="19" customFormat="1" ht="12.75">
      <c r="A15" s="20">
        <v>11</v>
      </c>
      <c r="B15" s="21" t="s">
        <v>49</v>
      </c>
      <c r="C15" s="22">
        <v>87478</v>
      </c>
      <c r="D15" s="22" t="s">
        <v>43</v>
      </c>
      <c r="E15" s="22" t="s">
        <v>28</v>
      </c>
      <c r="F15" s="26">
        <v>21668</v>
      </c>
      <c r="G15" s="26">
        <v>29367</v>
      </c>
      <c r="H15" s="16">
        <v>43582</v>
      </c>
      <c r="I15" s="13" t="str">
        <f t="shared" si="0"/>
        <v>38Y,11M,1D</v>
      </c>
      <c r="J15" s="22">
        <v>0</v>
      </c>
      <c r="K15" s="22">
        <v>0</v>
      </c>
      <c r="L15" s="13" t="str">
        <f t="shared" si="1"/>
        <v>0,0,0</v>
      </c>
      <c r="M15" s="22" t="s">
        <v>153</v>
      </c>
    </row>
    <row r="16" spans="1:13" s="19" customFormat="1" ht="12.75">
      <c r="A16" s="20">
        <v>12</v>
      </c>
      <c r="B16" s="21" t="s">
        <v>98</v>
      </c>
      <c r="C16" s="22">
        <v>869594</v>
      </c>
      <c r="D16" s="22" t="s">
        <v>43</v>
      </c>
      <c r="E16" s="22" t="s">
        <v>38</v>
      </c>
      <c r="F16" s="26">
        <v>21137</v>
      </c>
      <c r="G16" s="26">
        <v>28854</v>
      </c>
      <c r="H16" s="16">
        <v>43051</v>
      </c>
      <c r="I16" s="13" t="str">
        <f t="shared" si="0"/>
        <v>38Y,10M,13D</v>
      </c>
      <c r="J16" s="22">
        <v>0</v>
      </c>
      <c r="K16" s="22">
        <v>0</v>
      </c>
      <c r="L16" s="13" t="str">
        <f t="shared" si="1"/>
        <v>0,0,0</v>
      </c>
      <c r="M16" s="22" t="s">
        <v>112</v>
      </c>
    </row>
    <row r="17" spans="1:13" s="19" customFormat="1" ht="12.75">
      <c r="A17" s="20">
        <v>13</v>
      </c>
      <c r="B17" s="21" t="s">
        <v>31</v>
      </c>
      <c r="C17" s="22">
        <v>87659</v>
      </c>
      <c r="D17" s="22" t="s">
        <v>26</v>
      </c>
      <c r="E17" s="22" t="s">
        <v>32</v>
      </c>
      <c r="F17" s="26">
        <v>22473</v>
      </c>
      <c r="G17" s="26">
        <v>29479</v>
      </c>
      <c r="H17" s="16">
        <v>43671</v>
      </c>
      <c r="I17" s="13" t="str">
        <f t="shared" si="0"/>
        <v>38Y,10M,10D</v>
      </c>
      <c r="J17" s="22">
        <v>0</v>
      </c>
      <c r="K17" s="22">
        <v>0</v>
      </c>
      <c r="L17" s="13" t="str">
        <f t="shared" si="1"/>
        <v>0,0,0</v>
      </c>
      <c r="M17" s="22" t="s">
        <v>108</v>
      </c>
    </row>
    <row r="18" spans="1:13" s="19" customFormat="1" ht="12.75">
      <c r="A18" s="20">
        <v>14</v>
      </c>
      <c r="B18" s="21" t="s">
        <v>44</v>
      </c>
      <c r="C18" s="22">
        <v>87521</v>
      </c>
      <c r="D18" s="22" t="s">
        <v>43</v>
      </c>
      <c r="E18" s="22" t="s">
        <v>45</v>
      </c>
      <c r="F18" s="26">
        <v>21662</v>
      </c>
      <c r="G18" s="26">
        <v>29369</v>
      </c>
      <c r="H18" s="16">
        <v>43576</v>
      </c>
      <c r="I18" s="13" t="str">
        <f t="shared" si="0"/>
        <v>38Y,10M,24D</v>
      </c>
      <c r="J18" s="22">
        <v>0</v>
      </c>
      <c r="K18" s="26" t="s">
        <v>46</v>
      </c>
      <c r="L18" s="13" t="str">
        <f t="shared" si="1"/>
        <v>0,0,0</v>
      </c>
      <c r="M18" s="22" t="s">
        <v>154</v>
      </c>
    </row>
    <row r="19" spans="1:13" s="19" customFormat="1" ht="12.75">
      <c r="A19" s="20">
        <v>15</v>
      </c>
      <c r="B19" s="21" t="s">
        <v>95</v>
      </c>
      <c r="C19" s="22">
        <v>87489</v>
      </c>
      <c r="D19" s="22" t="s">
        <v>43</v>
      </c>
      <c r="E19" s="22" t="s">
        <v>96</v>
      </c>
      <c r="F19" s="26">
        <v>21616</v>
      </c>
      <c r="G19" s="26">
        <v>29368</v>
      </c>
      <c r="H19" s="16">
        <v>43530</v>
      </c>
      <c r="I19" s="13" t="str">
        <f t="shared" si="0"/>
        <v>38Y,9M,7D</v>
      </c>
      <c r="J19" s="22">
        <v>0</v>
      </c>
      <c r="K19" s="22">
        <v>0</v>
      </c>
      <c r="L19" s="13" t="str">
        <f t="shared" si="1"/>
        <v>0,0,0</v>
      </c>
      <c r="M19" s="22" t="s">
        <v>162</v>
      </c>
    </row>
    <row r="20" spans="1:13" s="19" customFormat="1" ht="12.75">
      <c r="A20" s="20">
        <v>16</v>
      </c>
      <c r="B20" s="11" t="s">
        <v>41</v>
      </c>
      <c r="C20" s="12">
        <v>87507</v>
      </c>
      <c r="D20" s="13" t="s">
        <v>14</v>
      </c>
      <c r="E20" s="13" t="s">
        <v>24</v>
      </c>
      <c r="F20" s="14">
        <v>21583</v>
      </c>
      <c r="G20" s="14">
        <v>29369</v>
      </c>
      <c r="H20" s="16">
        <v>43497</v>
      </c>
      <c r="I20" s="13" t="str">
        <f t="shared" si="0"/>
        <v>38Y,8M,4D</v>
      </c>
      <c r="J20" s="22">
        <v>0</v>
      </c>
      <c r="K20" s="22">
        <v>0</v>
      </c>
      <c r="L20" s="13" t="str">
        <f t="shared" si="1"/>
        <v>0,0,0</v>
      </c>
      <c r="M20" s="22" t="s">
        <v>163</v>
      </c>
    </row>
    <row r="21" spans="1:13" s="19" customFormat="1" ht="12.75">
      <c r="A21" s="20">
        <v>17</v>
      </c>
      <c r="B21" s="21" t="s">
        <v>74</v>
      </c>
      <c r="C21" s="22">
        <v>753913</v>
      </c>
      <c r="D21" s="22" t="s">
        <v>43</v>
      </c>
      <c r="E21" s="22" t="s">
        <v>75</v>
      </c>
      <c r="F21" s="26">
        <v>22987</v>
      </c>
      <c r="G21" s="26">
        <v>29015</v>
      </c>
      <c r="H21" s="16">
        <v>43671</v>
      </c>
      <c r="I21" s="13" t="str">
        <f t="shared" si="0"/>
        <v>40Y,1M,16D</v>
      </c>
      <c r="J21" s="22">
        <v>0</v>
      </c>
      <c r="K21" s="22">
        <v>0</v>
      </c>
      <c r="L21" s="13" t="str">
        <f t="shared" si="1"/>
        <v>1,5,29</v>
      </c>
      <c r="M21" s="22" t="s">
        <v>164</v>
      </c>
    </row>
    <row r="22" spans="1:13" s="19" customFormat="1" ht="12.75">
      <c r="A22" s="20">
        <v>18</v>
      </c>
      <c r="B22" s="21" t="s">
        <v>33</v>
      </c>
      <c r="C22" s="22">
        <v>749226</v>
      </c>
      <c r="D22" s="22" t="s">
        <v>26</v>
      </c>
      <c r="E22" s="22" t="s">
        <v>22</v>
      </c>
      <c r="F22" s="26">
        <v>23015</v>
      </c>
      <c r="G22" s="26">
        <v>29465</v>
      </c>
      <c r="H22" s="16">
        <v>43671</v>
      </c>
      <c r="I22" s="13" t="str">
        <f t="shared" si="0"/>
        <v>38Y,10M,24D</v>
      </c>
      <c r="J22" s="22">
        <v>0</v>
      </c>
      <c r="K22" s="22" t="s">
        <v>34</v>
      </c>
      <c r="L22" s="13" t="str">
        <f t="shared" si="1"/>
        <v>0,4,3</v>
      </c>
      <c r="M22" s="22" t="s">
        <v>165</v>
      </c>
    </row>
    <row r="23" spans="1:13" s="19" customFormat="1" ht="12.75">
      <c r="A23" s="20">
        <v>19</v>
      </c>
      <c r="B23" s="21" t="s">
        <v>114</v>
      </c>
      <c r="C23" s="22">
        <v>717769</v>
      </c>
      <c r="D23" s="22" t="s">
        <v>14</v>
      </c>
      <c r="E23" s="22" t="s">
        <v>30</v>
      </c>
      <c r="F23" s="26">
        <v>22068</v>
      </c>
      <c r="G23" s="26">
        <v>29683</v>
      </c>
      <c r="H23" s="16">
        <v>43671</v>
      </c>
      <c r="I23" s="13" t="str">
        <f t="shared" si="0"/>
        <v>38Y,3M,18D</v>
      </c>
      <c r="J23" s="22">
        <v>0</v>
      </c>
      <c r="K23" s="22">
        <v>0</v>
      </c>
      <c r="L23" s="13" t="str">
        <f t="shared" si="1"/>
        <v>0,0,0</v>
      </c>
      <c r="M23" s="22" t="s">
        <v>166</v>
      </c>
    </row>
    <row r="24" spans="1:13" s="19" customFormat="1" ht="12.75">
      <c r="A24" s="20">
        <v>20</v>
      </c>
      <c r="B24" s="21" t="s">
        <v>76</v>
      </c>
      <c r="C24" s="22">
        <v>88346</v>
      </c>
      <c r="D24" s="22" t="s">
        <v>43</v>
      </c>
      <c r="E24" s="22" t="s">
        <v>75</v>
      </c>
      <c r="F24" s="26">
        <v>22046</v>
      </c>
      <c r="G24" s="26">
        <v>29690</v>
      </c>
      <c r="H24" s="16">
        <v>43671</v>
      </c>
      <c r="I24" s="13" t="str">
        <f t="shared" si="0"/>
        <v>38Y,3M,11D</v>
      </c>
      <c r="J24" s="22">
        <v>0</v>
      </c>
      <c r="K24" s="22">
        <v>0</v>
      </c>
      <c r="L24" s="13" t="str">
        <f t="shared" si="1"/>
        <v>0,0,0</v>
      </c>
      <c r="M24" s="22" t="s">
        <v>167</v>
      </c>
    </row>
    <row r="25" spans="1:13" s="19" customFormat="1" ht="12.75">
      <c r="A25" s="20">
        <v>21</v>
      </c>
      <c r="B25" s="21" t="s">
        <v>90</v>
      </c>
      <c r="C25" s="22">
        <v>88223</v>
      </c>
      <c r="D25" s="22" t="s">
        <v>43</v>
      </c>
      <c r="E25" s="22" t="s">
        <v>51</v>
      </c>
      <c r="F25" s="26">
        <v>22286</v>
      </c>
      <c r="G25" s="26">
        <v>29881</v>
      </c>
      <c r="H25" s="16">
        <v>43671</v>
      </c>
      <c r="I25" s="13" t="str">
        <f t="shared" si="0"/>
        <v>37Y,9M,3D</v>
      </c>
      <c r="J25" s="22">
        <v>0</v>
      </c>
      <c r="K25" s="22">
        <v>0</v>
      </c>
      <c r="L25" s="13" t="str">
        <f t="shared" si="1"/>
        <v>0,0,0</v>
      </c>
      <c r="M25" s="22" t="s">
        <v>168</v>
      </c>
    </row>
    <row r="26" spans="1:13" s="19" customFormat="1" ht="12.75">
      <c r="A26" s="20">
        <v>22</v>
      </c>
      <c r="B26" s="21" t="s">
        <v>70</v>
      </c>
      <c r="C26" s="22">
        <v>883264</v>
      </c>
      <c r="D26" s="22" t="s">
        <v>43</v>
      </c>
      <c r="E26" s="22" t="s">
        <v>24</v>
      </c>
      <c r="F26" s="26">
        <v>21931</v>
      </c>
      <c r="G26" s="26">
        <v>29963</v>
      </c>
      <c r="H26" s="16">
        <v>43671</v>
      </c>
      <c r="I26" s="13" t="str">
        <f t="shared" si="0"/>
        <v>37Y,6M,13D</v>
      </c>
      <c r="J26" s="22">
        <v>0</v>
      </c>
      <c r="K26" s="22">
        <v>0</v>
      </c>
      <c r="L26" s="13" t="str">
        <f t="shared" si="1"/>
        <v>0,0,0</v>
      </c>
      <c r="M26" s="22" t="s">
        <v>169</v>
      </c>
    </row>
    <row r="27" spans="1:13" s="19" customFormat="1" ht="12.75">
      <c r="A27" s="20">
        <v>23</v>
      </c>
      <c r="B27" s="21" t="s">
        <v>119</v>
      </c>
      <c r="C27" s="22">
        <v>88368</v>
      </c>
      <c r="D27" s="22" t="s">
        <v>43</v>
      </c>
      <c r="E27" s="22" t="s">
        <v>75</v>
      </c>
      <c r="F27" s="26">
        <v>22586</v>
      </c>
      <c r="G27" s="26">
        <v>29965</v>
      </c>
      <c r="H27" s="37">
        <v>43671</v>
      </c>
      <c r="I27" s="13" t="str">
        <f t="shared" si="0"/>
        <v>37Y,6M,11D</v>
      </c>
      <c r="J27" s="22">
        <v>0</v>
      </c>
      <c r="K27" s="22">
        <v>0</v>
      </c>
      <c r="L27" s="22" t="str">
        <f t="shared" si="1"/>
        <v>0,0,0</v>
      </c>
      <c r="M27" s="22" t="s">
        <v>170</v>
      </c>
    </row>
    <row r="28" spans="1:13">
      <c r="A28" s="20">
        <v>24</v>
      </c>
      <c r="B28" s="21" t="s">
        <v>27</v>
      </c>
      <c r="C28" s="22">
        <v>88374</v>
      </c>
      <c r="D28" s="22" t="s">
        <v>26</v>
      </c>
      <c r="E28" s="22" t="s">
        <v>28</v>
      </c>
      <c r="F28" s="26">
        <v>22129</v>
      </c>
      <c r="G28" s="26">
        <v>29967</v>
      </c>
      <c r="H28" s="16">
        <v>43671</v>
      </c>
      <c r="I28" s="13" t="str">
        <f t="shared" si="0"/>
        <v>37Y,6M,9D</v>
      </c>
      <c r="J28" s="22">
        <v>0</v>
      </c>
      <c r="K28" s="22">
        <v>0</v>
      </c>
      <c r="L28" s="13" t="str">
        <f t="shared" si="1"/>
        <v>0,0,0</v>
      </c>
      <c r="M28" s="22" t="s">
        <v>171</v>
      </c>
    </row>
    <row r="29" spans="1:13">
      <c r="A29" s="20">
        <v>25</v>
      </c>
      <c r="B29" s="21" t="s">
        <v>80</v>
      </c>
      <c r="C29" s="22">
        <v>88378</v>
      </c>
      <c r="D29" s="22" t="s">
        <v>43</v>
      </c>
      <c r="E29" s="22" t="s">
        <v>48</v>
      </c>
      <c r="F29" s="26">
        <v>21824</v>
      </c>
      <c r="G29" s="26">
        <v>29967</v>
      </c>
      <c r="H29" s="16">
        <v>43671</v>
      </c>
      <c r="I29" s="13" t="str">
        <f t="shared" si="0"/>
        <v>37Y,6M,9D</v>
      </c>
      <c r="J29" s="22">
        <v>0</v>
      </c>
      <c r="K29" s="22">
        <v>0</v>
      </c>
      <c r="L29" s="13" t="str">
        <f t="shared" si="1"/>
        <v>0,0,0</v>
      </c>
      <c r="M29" s="22" t="s">
        <v>171</v>
      </c>
    </row>
    <row r="30" spans="1:13">
      <c r="A30" s="20">
        <v>26</v>
      </c>
      <c r="B30" s="21" t="s">
        <v>78</v>
      </c>
      <c r="C30" s="22">
        <v>883736</v>
      </c>
      <c r="D30" s="22" t="s">
        <v>43</v>
      </c>
      <c r="E30" s="22" t="s">
        <v>53</v>
      </c>
      <c r="F30" s="26">
        <v>21935</v>
      </c>
      <c r="G30" s="26">
        <v>29967</v>
      </c>
      <c r="H30" s="16">
        <v>43671</v>
      </c>
      <c r="I30" s="13" t="str">
        <f t="shared" si="0"/>
        <v>37Y,6M,9D</v>
      </c>
      <c r="J30" s="22">
        <v>0</v>
      </c>
      <c r="K30" s="22">
        <v>0</v>
      </c>
      <c r="L30" s="13" t="str">
        <f t="shared" si="1"/>
        <v>0,0,0</v>
      </c>
      <c r="M30" s="22" t="s">
        <v>171</v>
      </c>
    </row>
    <row r="31" spans="1:13">
      <c r="A31" s="20">
        <v>27</v>
      </c>
      <c r="B31" s="21" t="s">
        <v>35</v>
      </c>
      <c r="C31" s="22">
        <v>883926</v>
      </c>
      <c r="D31" s="22" t="s">
        <v>26</v>
      </c>
      <c r="E31" s="22" t="s">
        <v>36</v>
      </c>
      <c r="F31" s="26">
        <v>21824</v>
      </c>
      <c r="G31" s="26">
        <v>29968</v>
      </c>
      <c r="H31" s="16">
        <v>43671</v>
      </c>
      <c r="I31" s="13" t="str">
        <f t="shared" si="0"/>
        <v>37Y,6M,8D</v>
      </c>
      <c r="J31" s="22">
        <v>0</v>
      </c>
      <c r="K31" s="22">
        <v>0</v>
      </c>
      <c r="L31" s="13" t="str">
        <f t="shared" si="1"/>
        <v>0,0,0</v>
      </c>
      <c r="M31" s="22" t="s">
        <v>172</v>
      </c>
    </row>
    <row r="32" spans="1:13">
      <c r="A32" s="20">
        <v>28</v>
      </c>
      <c r="B32" s="21" t="s">
        <v>21</v>
      </c>
      <c r="C32" s="22">
        <v>70005</v>
      </c>
      <c r="D32" s="22" t="s">
        <v>14</v>
      </c>
      <c r="E32" s="22" t="s">
        <v>22</v>
      </c>
      <c r="F32" s="26">
        <v>22619</v>
      </c>
      <c r="G32" s="26">
        <v>29968</v>
      </c>
      <c r="H32" s="16">
        <v>43671</v>
      </c>
      <c r="I32" s="13" t="str">
        <f t="shared" si="0"/>
        <v>37Y,6M,8D</v>
      </c>
      <c r="J32" s="22">
        <v>0</v>
      </c>
      <c r="K32" s="22">
        <v>0</v>
      </c>
      <c r="L32" s="13" t="str">
        <f t="shared" si="1"/>
        <v>0,0,0</v>
      </c>
      <c r="M32" s="22" t="s">
        <v>172</v>
      </c>
    </row>
    <row r="33" spans="1:13">
      <c r="A33" s="20">
        <v>29</v>
      </c>
      <c r="B33" s="21" t="s">
        <v>81</v>
      </c>
      <c r="C33" s="22">
        <v>700138</v>
      </c>
      <c r="D33" s="22" t="s">
        <v>43</v>
      </c>
      <c r="E33" s="22" t="s">
        <v>48</v>
      </c>
      <c r="F33" s="26">
        <v>22372</v>
      </c>
      <c r="G33" s="26">
        <v>29969</v>
      </c>
      <c r="H33" s="16">
        <v>43671</v>
      </c>
      <c r="I33" s="13" t="str">
        <f t="shared" si="0"/>
        <v>37Y,6M,7D</v>
      </c>
      <c r="J33" s="22">
        <v>0</v>
      </c>
      <c r="K33" s="22">
        <v>0</v>
      </c>
      <c r="L33" s="13" t="str">
        <f t="shared" si="1"/>
        <v>0,0,0</v>
      </c>
      <c r="M33" s="22" t="s">
        <v>173</v>
      </c>
    </row>
    <row r="34" spans="1:13">
      <c r="A34" s="20">
        <v>30</v>
      </c>
      <c r="B34" s="21" t="s">
        <v>125</v>
      </c>
      <c r="C34" s="22">
        <v>70023</v>
      </c>
      <c r="D34" s="22" t="s">
        <v>43</v>
      </c>
      <c r="E34" s="22" t="s">
        <v>38</v>
      </c>
      <c r="F34" s="26">
        <v>21990</v>
      </c>
      <c r="G34" s="26">
        <v>29970</v>
      </c>
      <c r="H34" s="37">
        <v>43671</v>
      </c>
      <c r="I34" s="13" t="str">
        <f t="shared" si="0"/>
        <v>37Y,6M,6D</v>
      </c>
      <c r="J34" s="22">
        <v>0</v>
      </c>
      <c r="K34" s="22">
        <v>0</v>
      </c>
      <c r="L34" s="22" t="str">
        <f t="shared" si="1"/>
        <v>0,0,0</v>
      </c>
      <c r="M34" s="22" t="s">
        <v>174</v>
      </c>
    </row>
    <row r="35" spans="1:13">
      <c r="A35" s="20">
        <v>31</v>
      </c>
      <c r="B35" s="21" t="s">
        <v>29</v>
      </c>
      <c r="C35" s="22">
        <v>70025</v>
      </c>
      <c r="D35" s="22" t="s">
        <v>26</v>
      </c>
      <c r="E35" s="22" t="s">
        <v>30</v>
      </c>
      <c r="F35" s="26">
        <v>22164</v>
      </c>
      <c r="G35" s="26">
        <v>29970</v>
      </c>
      <c r="H35" s="16">
        <v>43671</v>
      </c>
      <c r="I35" s="13" t="str">
        <f t="shared" si="0"/>
        <v>37Y,6M,6D</v>
      </c>
      <c r="J35" s="22">
        <v>0</v>
      </c>
      <c r="K35" s="22">
        <v>0</v>
      </c>
      <c r="L35" s="13" t="str">
        <f t="shared" si="1"/>
        <v>0,0,0</v>
      </c>
      <c r="M35" s="22" t="s">
        <v>174</v>
      </c>
    </row>
    <row r="36" spans="1:13">
      <c r="A36" s="20">
        <v>32</v>
      </c>
      <c r="B36" s="21" t="s">
        <v>25</v>
      </c>
      <c r="C36" s="22">
        <v>70172</v>
      </c>
      <c r="D36" s="22" t="s">
        <v>26</v>
      </c>
      <c r="E36" s="22" t="s">
        <v>24</v>
      </c>
      <c r="F36" s="26">
        <v>21953</v>
      </c>
      <c r="G36" s="26">
        <v>30016</v>
      </c>
      <c r="H36" s="16">
        <v>43671</v>
      </c>
      <c r="I36" s="13" t="str">
        <f t="shared" si="0"/>
        <v>37Y,4M,19D</v>
      </c>
      <c r="J36" s="22">
        <v>0</v>
      </c>
      <c r="K36" s="22">
        <v>0</v>
      </c>
      <c r="L36" s="13" t="str">
        <f t="shared" si="1"/>
        <v>0,0,0</v>
      </c>
      <c r="M36" s="22" t="s">
        <v>175</v>
      </c>
    </row>
    <row r="37" spans="1:13">
      <c r="A37" s="20">
        <v>33</v>
      </c>
      <c r="B37" s="21" t="s">
        <v>91</v>
      </c>
      <c r="C37" s="22">
        <v>70279</v>
      </c>
      <c r="D37" s="22" t="s">
        <v>43</v>
      </c>
      <c r="E37" s="22" t="s">
        <v>51</v>
      </c>
      <c r="F37" s="26">
        <v>22010</v>
      </c>
      <c r="G37" s="26">
        <v>30048</v>
      </c>
      <c r="H37" s="16">
        <v>43671</v>
      </c>
      <c r="I37" s="13" t="str">
        <f t="shared" ref="I37:I55" si="2">(DATEDIF(G37,H37,"Y")&amp;"Y,"&amp;DATEDIF(G37,H37,"YM")&amp;"M,"&amp;DATEDIF(G37,H37,"MD")&amp;"D")</f>
        <v>37Y,3M,18D</v>
      </c>
      <c r="J37" s="22">
        <v>0</v>
      </c>
      <c r="K37" s="22">
        <v>0</v>
      </c>
      <c r="L37" s="13" t="str">
        <f t="shared" ref="L37:L55" si="3">IF(DATEDIF(F37,G37,"Y")&lt;=17,17-DATEDIF(F37,G37,"Y")&amp;"","0")&amp;","&amp;IF(DATEDIF(F37,G37,"Y")&lt;=17,IF(DATEDIF(F37,G37,"YM")&lt;=11,11-DATEDIF(F37,G37,"YM")&amp;"","0"),"0")&amp;","&amp;IF(DATEDIF(F37,G37,"Y")&lt;=17,IF(DATEDIF(F37,G37,"Y")&lt;=31,31-DATEDIF(F37,G37,"MD")&amp;"","0"),"0")</f>
        <v>0,0,0</v>
      </c>
      <c r="M37" s="22" t="s">
        <v>176</v>
      </c>
    </row>
    <row r="38" spans="1:13">
      <c r="A38" s="20">
        <v>34</v>
      </c>
      <c r="B38" s="21" t="s">
        <v>122</v>
      </c>
      <c r="C38" s="22">
        <v>70530</v>
      </c>
      <c r="D38" s="22" t="s">
        <v>43</v>
      </c>
      <c r="E38" s="22" t="s">
        <v>51</v>
      </c>
      <c r="F38" s="26">
        <v>22646</v>
      </c>
      <c r="G38" s="26">
        <v>30178</v>
      </c>
      <c r="H38" s="37">
        <v>43671</v>
      </c>
      <c r="I38" s="13" t="str">
        <f t="shared" si="2"/>
        <v>36Y,11M,10D</v>
      </c>
      <c r="J38" s="22">
        <v>0</v>
      </c>
      <c r="K38" s="22">
        <v>0</v>
      </c>
      <c r="L38" s="22" t="str">
        <f t="shared" si="3"/>
        <v>0,0,0</v>
      </c>
      <c r="M38" s="22" t="s">
        <v>123</v>
      </c>
    </row>
    <row r="39" spans="1:13">
      <c r="A39" s="20">
        <v>35</v>
      </c>
      <c r="B39" s="21" t="s">
        <v>148</v>
      </c>
      <c r="C39" s="21">
        <v>88359</v>
      </c>
      <c r="D39" s="22" t="s">
        <v>43</v>
      </c>
      <c r="E39" s="22" t="s">
        <v>149</v>
      </c>
      <c r="F39" s="37">
        <v>21490</v>
      </c>
      <c r="G39" s="37">
        <v>29965</v>
      </c>
      <c r="H39" s="37">
        <v>43404</v>
      </c>
      <c r="I39" s="13" t="str">
        <f t="shared" si="2"/>
        <v>36Y,9M,17D</v>
      </c>
      <c r="J39" s="22">
        <v>0</v>
      </c>
      <c r="K39" s="22">
        <v>0</v>
      </c>
      <c r="L39" s="22" t="str">
        <f t="shared" si="3"/>
        <v>0,0,0</v>
      </c>
      <c r="M39" s="22" t="s">
        <v>177</v>
      </c>
    </row>
    <row r="40" spans="1:13">
      <c r="A40" s="20">
        <v>36</v>
      </c>
      <c r="B40" s="21" t="s">
        <v>85</v>
      </c>
      <c r="C40" s="22">
        <v>706549</v>
      </c>
      <c r="D40" s="22" t="s">
        <v>43</v>
      </c>
      <c r="E40" s="22" t="s">
        <v>86</v>
      </c>
      <c r="F40" s="26">
        <v>23474</v>
      </c>
      <c r="G40" s="26">
        <v>30317</v>
      </c>
      <c r="H40" s="16">
        <v>43671</v>
      </c>
      <c r="I40" s="13" t="str">
        <f t="shared" si="2"/>
        <v>36Y,6M,24D</v>
      </c>
      <c r="J40" s="22">
        <v>0</v>
      </c>
      <c r="K40" s="22">
        <v>0</v>
      </c>
      <c r="L40" s="13" t="str">
        <f t="shared" si="3"/>
        <v>0,0,0</v>
      </c>
      <c r="M40" s="22" t="s">
        <v>178</v>
      </c>
    </row>
    <row r="41" spans="1:13">
      <c r="A41" s="20">
        <v>37</v>
      </c>
      <c r="B41" s="21" t="s">
        <v>79</v>
      </c>
      <c r="C41" s="22">
        <v>70904</v>
      </c>
      <c r="D41" s="22" t="s">
        <v>43</v>
      </c>
      <c r="E41" s="22" t="s">
        <v>53</v>
      </c>
      <c r="F41" s="26">
        <v>22021</v>
      </c>
      <c r="G41" s="26">
        <v>30466</v>
      </c>
      <c r="H41" s="16">
        <v>43671</v>
      </c>
      <c r="I41" s="13" t="str">
        <f t="shared" si="2"/>
        <v>36Y,1M,25D</v>
      </c>
      <c r="J41" s="22">
        <v>0</v>
      </c>
      <c r="K41" s="22">
        <v>0</v>
      </c>
      <c r="L41" s="13" t="str">
        <f t="shared" si="3"/>
        <v>0,0,0</v>
      </c>
      <c r="M41" s="22" t="s">
        <v>179</v>
      </c>
    </row>
    <row r="42" spans="1:13">
      <c r="A42" s="20">
        <v>38</v>
      </c>
      <c r="B42" s="21" t="s">
        <v>128</v>
      </c>
      <c r="C42" s="22">
        <v>70909</v>
      </c>
      <c r="D42" s="22" t="s">
        <v>43</v>
      </c>
      <c r="E42" s="22" t="s">
        <v>15</v>
      </c>
      <c r="F42" s="26">
        <v>23317</v>
      </c>
      <c r="G42" s="26">
        <v>30516</v>
      </c>
      <c r="H42" s="37">
        <v>43671</v>
      </c>
      <c r="I42" s="13" t="str">
        <f t="shared" si="2"/>
        <v>36Y,0M,6D</v>
      </c>
      <c r="J42" s="22">
        <v>0</v>
      </c>
      <c r="K42" s="22" t="s">
        <v>129</v>
      </c>
      <c r="L42" s="22" t="str">
        <f t="shared" si="3"/>
        <v>0,0,0</v>
      </c>
      <c r="M42" s="22" t="s">
        <v>130</v>
      </c>
    </row>
    <row r="43" spans="1:13">
      <c r="A43" s="20">
        <v>39</v>
      </c>
      <c r="B43" s="21" t="s">
        <v>120</v>
      </c>
      <c r="C43" s="22">
        <v>70919</v>
      </c>
      <c r="D43" s="22" t="s">
        <v>43</v>
      </c>
      <c r="E43" s="22" t="s">
        <v>51</v>
      </c>
      <c r="F43" s="26">
        <v>22737</v>
      </c>
      <c r="G43" s="26">
        <v>30532</v>
      </c>
      <c r="H43" s="37">
        <v>43671</v>
      </c>
      <c r="I43" s="13" t="str">
        <f t="shared" si="2"/>
        <v>35Y,11M,21D</v>
      </c>
      <c r="J43" s="22">
        <v>0</v>
      </c>
      <c r="K43" s="22">
        <v>0</v>
      </c>
      <c r="L43" s="22" t="str">
        <f t="shared" si="3"/>
        <v>0,0,0</v>
      </c>
      <c r="M43" s="22" t="s">
        <v>121</v>
      </c>
    </row>
    <row r="44" spans="1:13">
      <c r="A44" s="20">
        <v>40</v>
      </c>
      <c r="B44" s="21" t="s">
        <v>100</v>
      </c>
      <c r="C44" s="22">
        <v>702761</v>
      </c>
      <c r="D44" s="22" t="s">
        <v>43</v>
      </c>
      <c r="E44" s="22" t="s">
        <v>51</v>
      </c>
      <c r="F44" s="26">
        <v>21204</v>
      </c>
      <c r="G44" s="26">
        <v>30047</v>
      </c>
      <c r="H44" s="16">
        <v>43118</v>
      </c>
      <c r="I44" s="13" t="str">
        <f t="shared" si="2"/>
        <v>35Y,9M,12D</v>
      </c>
      <c r="J44" s="22">
        <v>0</v>
      </c>
      <c r="K44" s="22">
        <v>0</v>
      </c>
      <c r="L44" s="13" t="str">
        <f t="shared" si="3"/>
        <v>0,0,0</v>
      </c>
      <c r="M44" s="22" t="s">
        <v>180</v>
      </c>
    </row>
    <row r="45" spans="1:13">
      <c r="A45" s="20">
        <v>41</v>
      </c>
      <c r="B45" s="21" t="s">
        <v>89</v>
      </c>
      <c r="C45" s="22">
        <v>71055</v>
      </c>
      <c r="D45" s="22" t="s">
        <v>43</v>
      </c>
      <c r="E45" s="22" t="s">
        <v>51</v>
      </c>
      <c r="F45" s="26">
        <v>22046</v>
      </c>
      <c r="G45" s="26">
        <v>30727</v>
      </c>
      <c r="H45" s="16">
        <v>43671</v>
      </c>
      <c r="I45" s="13" t="str">
        <f t="shared" si="2"/>
        <v>35Y,5M,10D</v>
      </c>
      <c r="J45" s="22">
        <v>0</v>
      </c>
      <c r="K45" s="22">
        <v>0</v>
      </c>
      <c r="L45" s="13" t="str">
        <f t="shared" si="3"/>
        <v>0,0,0</v>
      </c>
      <c r="M45" s="22" t="s">
        <v>181</v>
      </c>
    </row>
    <row r="46" spans="1:13">
      <c r="A46" s="20">
        <v>42</v>
      </c>
      <c r="B46" s="21" t="s">
        <v>136</v>
      </c>
      <c r="C46" s="22">
        <v>98474</v>
      </c>
      <c r="D46" s="22" t="s">
        <v>14</v>
      </c>
      <c r="E46" s="22" t="s">
        <v>137</v>
      </c>
      <c r="F46" s="26">
        <v>21152</v>
      </c>
      <c r="G46" s="26">
        <v>30850</v>
      </c>
      <c r="H46" s="26">
        <v>43066</v>
      </c>
      <c r="I46" s="13" t="str">
        <f>(DATEDIF(G46,H46,"Y")&amp;"Y,"&amp;DATEDIF(G46,H46,"YM")&amp;"M,"&amp;DATEDIF(G46,H46,"MD")&amp;"D")</f>
        <v>33Y,5M,10D</v>
      </c>
      <c r="J46" s="22">
        <v>0</v>
      </c>
      <c r="K46" s="22">
        <v>0</v>
      </c>
      <c r="L46" s="13" t="str">
        <f>IF(DATEDIF(F46,G46,"Y")&lt;=17,17-DATEDIF(F46,G46,"Y")&amp;"","0")&amp;","&amp;IF(DATEDIF(F46,G46,"Y")&lt;=17,IF(DATEDIF(F46,G46,"YM")&lt;=11,11-DATEDIF(F46,G46,"YM")&amp;"","0"),"0")&amp;","&amp;IF(DATEDIF(F46,G46,"Y")&lt;=17,IF(DATEDIF(F46,G46,"Y")&lt;=31,31-DATEDIF(F46,G46,"MD")&amp;"","0"),"0")</f>
        <v>0,0,0</v>
      </c>
      <c r="M46" s="22" t="s">
        <v>198</v>
      </c>
    </row>
    <row r="47" spans="1:13">
      <c r="A47" s="20">
        <v>43</v>
      </c>
      <c r="B47" s="21" t="s">
        <v>94</v>
      </c>
      <c r="C47" s="22">
        <v>71161</v>
      </c>
      <c r="D47" s="22" t="s">
        <v>43</v>
      </c>
      <c r="E47" s="22" t="s">
        <v>51</v>
      </c>
      <c r="F47" s="26">
        <v>22039</v>
      </c>
      <c r="G47" s="26">
        <v>30779</v>
      </c>
      <c r="H47" s="16">
        <v>43671</v>
      </c>
      <c r="I47" s="13" t="str">
        <f t="shared" si="2"/>
        <v>35Y,3M,18D</v>
      </c>
      <c r="J47" s="22">
        <v>0</v>
      </c>
      <c r="K47" s="22">
        <v>0</v>
      </c>
      <c r="L47" s="13" t="str">
        <f t="shared" si="3"/>
        <v>0,0,0</v>
      </c>
      <c r="M47" s="22" t="s">
        <v>182</v>
      </c>
    </row>
    <row r="48" spans="1:13">
      <c r="A48" s="20">
        <v>44</v>
      </c>
      <c r="B48" s="21" t="s">
        <v>88</v>
      </c>
      <c r="C48" s="22">
        <v>711721</v>
      </c>
      <c r="D48" s="22" t="s">
        <v>43</v>
      </c>
      <c r="E48" s="22" t="s">
        <v>86</v>
      </c>
      <c r="F48" s="26">
        <v>22748</v>
      </c>
      <c r="G48" s="26">
        <v>30780</v>
      </c>
      <c r="H48" s="16">
        <v>43671</v>
      </c>
      <c r="I48" s="13" t="str">
        <f t="shared" si="2"/>
        <v>35Y,3M,17D</v>
      </c>
      <c r="J48" s="22">
        <v>0</v>
      </c>
      <c r="K48" s="22">
        <v>0</v>
      </c>
      <c r="L48" s="13" t="str">
        <f t="shared" si="3"/>
        <v>0,0,0</v>
      </c>
      <c r="M48" s="22" t="s">
        <v>183</v>
      </c>
    </row>
    <row r="49" spans="1:13">
      <c r="A49" s="20">
        <v>45</v>
      </c>
      <c r="B49" s="21" t="s">
        <v>133</v>
      </c>
      <c r="C49" s="22">
        <v>733477</v>
      </c>
      <c r="D49" s="22" t="s">
        <v>43</v>
      </c>
      <c r="E49" s="22" t="s">
        <v>53</v>
      </c>
      <c r="F49" s="26">
        <v>23082</v>
      </c>
      <c r="G49" s="26">
        <v>30884</v>
      </c>
      <c r="H49" s="37">
        <v>43671</v>
      </c>
      <c r="I49" s="13" t="str">
        <f t="shared" si="2"/>
        <v>35Y,0M,4D</v>
      </c>
      <c r="J49" s="22">
        <v>0</v>
      </c>
      <c r="K49" s="22" t="s">
        <v>134</v>
      </c>
      <c r="L49" s="22" t="str">
        <f t="shared" si="3"/>
        <v>0,0,0</v>
      </c>
      <c r="M49" s="22" t="s">
        <v>135</v>
      </c>
    </row>
    <row r="50" spans="1:13">
      <c r="A50" s="20">
        <v>46</v>
      </c>
      <c r="B50" s="21" t="s">
        <v>77</v>
      </c>
      <c r="C50" s="22">
        <v>71308</v>
      </c>
      <c r="D50" s="22" t="s">
        <v>43</v>
      </c>
      <c r="E50" s="22" t="s">
        <v>75</v>
      </c>
      <c r="F50" s="26">
        <v>22087</v>
      </c>
      <c r="G50" s="26">
        <v>30899</v>
      </c>
      <c r="H50" s="16">
        <v>43671</v>
      </c>
      <c r="I50" s="13" t="str">
        <f t="shared" si="2"/>
        <v>34Y,11M,20D</v>
      </c>
      <c r="J50" s="22">
        <v>0</v>
      </c>
      <c r="K50" s="22">
        <v>0</v>
      </c>
      <c r="L50" s="13" t="str">
        <f t="shared" si="3"/>
        <v>0,0,0</v>
      </c>
      <c r="M50" s="22" t="s">
        <v>110</v>
      </c>
    </row>
    <row r="51" spans="1:13">
      <c r="A51" s="20">
        <v>47</v>
      </c>
      <c r="B51" s="21" t="s">
        <v>126</v>
      </c>
      <c r="C51" s="22">
        <v>71950</v>
      </c>
      <c r="D51" s="22" t="s">
        <v>127</v>
      </c>
      <c r="E51" s="22" t="s">
        <v>36</v>
      </c>
      <c r="F51" s="26">
        <v>22637</v>
      </c>
      <c r="G51" s="26">
        <v>31570</v>
      </c>
      <c r="H51" s="37">
        <v>43671</v>
      </c>
      <c r="I51" s="13" t="str">
        <f t="shared" si="2"/>
        <v>33Y,1M,18D</v>
      </c>
      <c r="J51" s="22">
        <v>0</v>
      </c>
      <c r="K51" s="22">
        <v>0</v>
      </c>
      <c r="L51" s="22" t="str">
        <f t="shared" si="3"/>
        <v>0,0,0</v>
      </c>
      <c r="M51" s="22" t="s">
        <v>184</v>
      </c>
    </row>
    <row r="52" spans="1:13">
      <c r="A52" s="20">
        <v>48</v>
      </c>
      <c r="B52" s="21" t="s">
        <v>19</v>
      </c>
      <c r="C52" s="22">
        <v>731646</v>
      </c>
      <c r="D52" s="22" t="s">
        <v>14</v>
      </c>
      <c r="E52" s="22" t="s">
        <v>20</v>
      </c>
      <c r="F52" s="26">
        <v>22311</v>
      </c>
      <c r="G52" s="26">
        <v>31868</v>
      </c>
      <c r="H52" s="16">
        <v>43671</v>
      </c>
      <c r="I52" s="13" t="str">
        <f t="shared" si="2"/>
        <v>32Y,3M,24D</v>
      </c>
      <c r="J52" s="22">
        <v>0</v>
      </c>
      <c r="K52" s="22">
        <v>0</v>
      </c>
      <c r="L52" s="13" t="str">
        <f t="shared" si="3"/>
        <v>0,0,0</v>
      </c>
      <c r="M52" s="22" t="s">
        <v>185</v>
      </c>
    </row>
    <row r="53" spans="1:13">
      <c r="A53" s="20">
        <v>49</v>
      </c>
      <c r="B53" s="21" t="s">
        <v>118</v>
      </c>
      <c r="C53" s="22">
        <v>732198</v>
      </c>
      <c r="D53" s="22" t="s">
        <v>43</v>
      </c>
      <c r="E53" s="22" t="s">
        <v>48</v>
      </c>
      <c r="F53" s="26">
        <v>25150</v>
      </c>
      <c r="G53" s="26">
        <v>31913</v>
      </c>
      <c r="H53" s="37">
        <v>43671</v>
      </c>
      <c r="I53" s="13" t="str">
        <f t="shared" si="2"/>
        <v>32Y,2M,9D</v>
      </c>
      <c r="J53" s="22">
        <v>0</v>
      </c>
      <c r="K53" s="22">
        <v>0</v>
      </c>
      <c r="L53" s="13" t="str">
        <f t="shared" si="3"/>
        <v>0,0,0</v>
      </c>
      <c r="M53" s="22" t="s">
        <v>186</v>
      </c>
    </row>
    <row r="54" spans="1:13">
      <c r="A54" s="20">
        <v>50</v>
      </c>
      <c r="B54" s="21" t="s">
        <v>115</v>
      </c>
      <c r="C54" s="22">
        <v>987891</v>
      </c>
      <c r="D54" s="22" t="s">
        <v>43</v>
      </c>
      <c r="E54" s="22" t="s">
        <v>116</v>
      </c>
      <c r="F54" s="26">
        <v>22402</v>
      </c>
      <c r="G54" s="26">
        <v>32576</v>
      </c>
      <c r="H54" s="37">
        <v>43671</v>
      </c>
      <c r="I54" s="13" t="str">
        <f t="shared" si="2"/>
        <v>30Y,4M,16D</v>
      </c>
      <c r="J54" s="22">
        <v>0</v>
      </c>
      <c r="K54" s="22">
        <v>0</v>
      </c>
      <c r="L54" s="13" t="str">
        <f t="shared" si="3"/>
        <v>0,0,0</v>
      </c>
      <c r="M54" s="22" t="s">
        <v>117</v>
      </c>
    </row>
    <row r="55" spans="1:13">
      <c r="A55" s="18">
        <v>51</v>
      </c>
      <c r="B55" s="21" t="s">
        <v>131</v>
      </c>
      <c r="C55" s="22">
        <v>74022</v>
      </c>
      <c r="D55" s="22" t="s">
        <v>43</v>
      </c>
      <c r="E55" s="22" t="s">
        <v>53</v>
      </c>
      <c r="F55" s="26">
        <v>24519</v>
      </c>
      <c r="G55" s="26">
        <v>33115</v>
      </c>
      <c r="H55" s="37">
        <v>43671</v>
      </c>
      <c r="I55" s="13" t="str">
        <f t="shared" si="2"/>
        <v>28Y,10M,25D</v>
      </c>
      <c r="J55" s="22">
        <v>0</v>
      </c>
      <c r="K55" s="22">
        <v>0</v>
      </c>
      <c r="L55" s="22" t="str">
        <f t="shared" si="3"/>
        <v>0,0,0</v>
      </c>
      <c r="M55" s="22" t="s">
        <v>132</v>
      </c>
    </row>
    <row r="56" spans="1:13">
      <c r="A56"/>
      <c r="C56"/>
      <c r="D56"/>
      <c r="E56"/>
      <c r="F56"/>
      <c r="G56"/>
      <c r="J56"/>
      <c r="K56"/>
      <c r="L56"/>
      <c r="M56"/>
    </row>
    <row r="57" spans="1:13">
      <c r="A57"/>
      <c r="C57"/>
      <c r="D57"/>
      <c r="E57"/>
      <c r="F57"/>
      <c r="G57"/>
      <c r="J57"/>
      <c r="K57"/>
      <c r="L57"/>
      <c r="M57"/>
    </row>
    <row r="58" spans="1:13">
      <c r="A58" s="52" t="s">
        <v>196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1:13">
      <c r="A59"/>
      <c r="C59"/>
      <c r="D59"/>
      <c r="E59"/>
      <c r="F59"/>
      <c r="G59"/>
      <c r="J59"/>
      <c r="K59"/>
      <c r="L59"/>
      <c r="M59"/>
    </row>
    <row r="60" spans="1:13">
      <c r="A60"/>
      <c r="C60"/>
      <c r="D60"/>
      <c r="E60"/>
      <c r="F60"/>
      <c r="G60"/>
      <c r="J60"/>
      <c r="K60"/>
      <c r="L60"/>
      <c r="M60"/>
    </row>
    <row r="61" spans="1:13" s="28" customFormat="1">
      <c r="A61" s="35"/>
      <c r="C61" s="34"/>
      <c r="D61" s="34"/>
      <c r="E61" s="34"/>
      <c r="F61" s="34"/>
      <c r="G61" s="34"/>
      <c r="J61" s="34"/>
      <c r="K61" s="34"/>
      <c r="L61" s="34"/>
      <c r="M61" s="34"/>
    </row>
    <row r="62" spans="1:13" s="28" customFormat="1">
      <c r="A62" s="35"/>
      <c r="C62" s="34"/>
      <c r="D62" s="34"/>
      <c r="E62" s="34"/>
      <c r="F62" s="34"/>
      <c r="G62" s="34"/>
      <c r="J62" s="34"/>
      <c r="K62" s="34"/>
      <c r="L62" s="34"/>
      <c r="M62" s="34"/>
    </row>
    <row r="63" spans="1:13" s="28" customFormat="1">
      <c r="A63" s="35"/>
      <c r="C63" s="34"/>
      <c r="D63" s="34"/>
      <c r="E63" s="34"/>
      <c r="F63" s="34"/>
      <c r="G63" s="34"/>
      <c r="J63" s="34"/>
      <c r="K63" s="34"/>
      <c r="L63" s="34"/>
      <c r="M63" s="34"/>
    </row>
    <row r="64" spans="1:13" s="28" customFormat="1">
      <c r="A64" s="35"/>
      <c r="C64" s="34"/>
      <c r="D64" s="34"/>
      <c r="E64" s="34"/>
      <c r="F64" s="34"/>
      <c r="G64" s="34"/>
      <c r="J64" s="34"/>
      <c r="K64" s="34"/>
      <c r="L64" s="34"/>
      <c r="M64" s="34"/>
    </row>
    <row r="65" spans="1:13" s="28" customFormat="1">
      <c r="A65" s="35"/>
      <c r="C65" s="34"/>
      <c r="D65" s="34"/>
      <c r="E65" s="34"/>
      <c r="F65" s="34"/>
      <c r="G65" s="34"/>
      <c r="J65" s="34"/>
      <c r="K65" s="34"/>
      <c r="L65" s="34"/>
      <c r="M65" s="34"/>
    </row>
    <row r="66" spans="1:13" s="28" customFormat="1">
      <c r="A66" s="35"/>
      <c r="C66" s="34"/>
      <c r="D66" s="34"/>
      <c r="E66" s="34"/>
      <c r="F66" s="34"/>
      <c r="G66" s="34"/>
      <c r="J66" s="34"/>
      <c r="K66" s="34"/>
      <c r="L66" s="34"/>
      <c r="M66" s="34"/>
    </row>
    <row r="67" spans="1:13" s="28" customFormat="1">
      <c r="A67" s="35"/>
      <c r="C67" s="34"/>
      <c r="D67" s="34"/>
      <c r="E67" s="34"/>
      <c r="F67" s="34"/>
      <c r="G67" s="34"/>
      <c r="J67" s="34"/>
      <c r="K67" s="34"/>
      <c r="L67" s="34"/>
      <c r="M67" s="34"/>
    </row>
    <row r="68" spans="1:13" s="28" customFormat="1">
      <c r="A68" s="35"/>
      <c r="C68" s="34"/>
      <c r="D68" s="34"/>
      <c r="E68" s="34"/>
      <c r="F68" s="34"/>
      <c r="G68" s="34"/>
      <c r="J68" s="34"/>
      <c r="K68" s="34"/>
      <c r="L68" s="34"/>
      <c r="M68" s="34"/>
    </row>
    <row r="69" spans="1:13" s="28" customFormat="1">
      <c r="A69" s="35"/>
      <c r="C69" s="34"/>
      <c r="D69" s="34"/>
      <c r="E69" s="34"/>
      <c r="F69" s="34"/>
      <c r="G69" s="34"/>
      <c r="J69" s="34"/>
      <c r="K69" s="34"/>
      <c r="L69" s="34"/>
      <c r="M69" s="34"/>
    </row>
    <row r="70" spans="1:13" s="28" customFormat="1">
      <c r="A70" s="35"/>
      <c r="C70" s="34"/>
      <c r="D70" s="34"/>
      <c r="E70" s="34"/>
      <c r="F70" s="34"/>
      <c r="G70" s="34"/>
      <c r="J70" s="34"/>
      <c r="K70" s="34"/>
      <c r="L70" s="34"/>
      <c r="M70" s="34"/>
    </row>
    <row r="71" spans="1:13" s="28" customFormat="1">
      <c r="A71" s="35"/>
      <c r="C71" s="34"/>
      <c r="D71" s="34"/>
      <c r="E71" s="34"/>
      <c r="F71" s="34"/>
      <c r="G71" s="34"/>
      <c r="J71" s="34"/>
      <c r="K71" s="34"/>
      <c r="L71" s="34"/>
      <c r="M71" s="34"/>
    </row>
  </sheetData>
  <mergeCells count="3">
    <mergeCell ref="A58:M58"/>
    <mergeCell ref="B1:M1"/>
    <mergeCell ref="A2:M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90" zoomScaleSheetLayoutView="90" workbookViewId="0">
      <selection activeCell="B9" sqref="B9"/>
    </sheetView>
  </sheetViews>
  <sheetFormatPr defaultRowHeight="15"/>
  <cols>
    <col min="1" max="1" width="3.140625" style="32" customWidth="1"/>
    <col min="2" max="2" width="19.140625" style="30" bestFit="1" customWidth="1"/>
    <col min="3" max="3" width="7.7109375" style="31" bestFit="1" customWidth="1"/>
    <col min="4" max="4" width="6.28515625" style="31" customWidth="1"/>
    <col min="5" max="5" width="6.7109375" style="31" customWidth="1"/>
    <col min="6" max="7" width="10.42578125" style="31" bestFit="1" customWidth="1"/>
    <col min="8" max="8" width="11.5703125" style="31" bestFit="1" customWidth="1"/>
    <col min="9" max="9" width="10.5703125" style="30" bestFit="1" customWidth="1"/>
    <col min="10" max="11" width="9.140625" style="31"/>
    <col min="12" max="12" width="11.42578125" style="30" bestFit="1" customWidth="1"/>
    <col min="13" max="13" width="11.85546875" style="31" customWidth="1"/>
  </cols>
  <sheetData>
    <row r="1" spans="1:13" ht="33.75" customHeight="1">
      <c r="A1" s="18"/>
      <c r="B1" s="50" t="s">
        <v>199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1" customFormat="1" ht="28.5" customHeight="1">
      <c r="A2" s="51" t="s">
        <v>189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7" customFormat="1" ht="126" customHeight="1">
      <c r="A3" s="23" t="s">
        <v>1</v>
      </c>
      <c r="B3" s="6" t="s">
        <v>2</v>
      </c>
      <c r="C3" s="6" t="s">
        <v>3</v>
      </c>
      <c r="D3" s="6" t="s">
        <v>0</v>
      </c>
      <c r="E3" s="24" t="s">
        <v>4</v>
      </c>
      <c r="F3" s="6" t="s">
        <v>5</v>
      </c>
      <c r="G3" s="6" t="s">
        <v>6</v>
      </c>
      <c r="H3" s="24" t="s">
        <v>40</v>
      </c>
      <c r="I3" s="6" t="s">
        <v>9</v>
      </c>
      <c r="J3" s="24" t="s">
        <v>10</v>
      </c>
      <c r="K3" s="24" t="s">
        <v>17</v>
      </c>
      <c r="L3" s="24" t="s">
        <v>18</v>
      </c>
      <c r="M3" s="24" t="s">
        <v>68</v>
      </c>
    </row>
    <row r="4" spans="1:13" s="7" customFormat="1" ht="11.25" customHeight="1">
      <c r="A4" s="38"/>
      <c r="B4" s="11" t="s">
        <v>11</v>
      </c>
      <c r="C4" s="13"/>
      <c r="D4" s="13"/>
      <c r="E4" s="25"/>
      <c r="F4" s="13" t="s">
        <v>155</v>
      </c>
      <c r="G4" s="13" t="s">
        <v>155</v>
      </c>
      <c r="H4" s="13" t="s">
        <v>155</v>
      </c>
      <c r="I4" s="13" t="s">
        <v>12</v>
      </c>
      <c r="J4" s="25" t="s">
        <v>12</v>
      </c>
      <c r="K4" s="25" t="s">
        <v>12</v>
      </c>
      <c r="L4" s="25" t="s">
        <v>12</v>
      </c>
      <c r="M4" s="25" t="s">
        <v>12</v>
      </c>
    </row>
    <row r="5" spans="1:13" s="7" customFormat="1" ht="15" customHeight="1">
      <c r="A5" s="20">
        <v>1</v>
      </c>
      <c r="B5" s="21" t="s">
        <v>99</v>
      </c>
      <c r="C5" s="22">
        <v>738690</v>
      </c>
      <c r="D5" s="22" t="s">
        <v>43</v>
      </c>
      <c r="E5" s="22" t="s">
        <v>22</v>
      </c>
      <c r="F5" s="26">
        <v>20975</v>
      </c>
      <c r="G5" s="26">
        <v>27704</v>
      </c>
      <c r="H5" s="26">
        <v>42889</v>
      </c>
      <c r="I5" s="13" t="str">
        <f t="shared" ref="I5:I12" si="0">(DATEDIF(G5,H5,"Y")&amp;"Y,"&amp;DATEDIF(G5,H5,"YM")&amp;"M,"&amp;DATEDIF(G5,H5,"MD")&amp;"D")</f>
        <v>41Y,6M,28D</v>
      </c>
      <c r="J5" s="22">
        <v>0</v>
      </c>
      <c r="K5" s="22">
        <v>0</v>
      </c>
      <c r="L5" s="13" t="str">
        <f t="shared" ref="L5:L12" si="1">IF(DATEDIF(F5,G5,"Y")&lt;=17,17-DATEDIF(F5,G5,"Y")&amp;"","0")&amp;","&amp;IF(DATEDIF(F5,G5,"Y")&lt;=17,IF(DATEDIF(F5,G5,"YM")&lt;=11,11-DATEDIF(F5,G5,"YM")&amp;"","0"),"0")&amp;","&amp;IF(DATEDIF(F5,G5,"Y")&lt;=17,IF(DATEDIF(F5,G5,"Y")&lt;=31,31-DATEDIF(F5,G5,"MD")&amp;"","0"),"0")</f>
        <v>0,0,0</v>
      </c>
      <c r="M5" s="22" t="s">
        <v>107</v>
      </c>
    </row>
    <row r="6" spans="1:13">
      <c r="A6" s="20">
        <v>2</v>
      </c>
      <c r="B6" s="21" t="s">
        <v>144</v>
      </c>
      <c r="C6" s="22">
        <v>84946</v>
      </c>
      <c r="D6" s="22" t="s">
        <v>43</v>
      </c>
      <c r="E6" s="22" t="s">
        <v>53</v>
      </c>
      <c r="F6" s="26">
        <v>19229</v>
      </c>
      <c r="G6" s="26">
        <v>26925</v>
      </c>
      <c r="H6" s="26">
        <v>41143</v>
      </c>
      <c r="I6" s="13" t="str">
        <f t="shared" si="0"/>
        <v>38Y,11M,4D</v>
      </c>
      <c r="J6" s="22">
        <v>0</v>
      </c>
      <c r="K6" s="22">
        <v>0</v>
      </c>
      <c r="L6" s="13" t="str">
        <f t="shared" si="1"/>
        <v>0,0,0</v>
      </c>
      <c r="M6" s="22" t="s">
        <v>145</v>
      </c>
    </row>
    <row r="7" spans="1:13">
      <c r="A7" s="20">
        <v>3</v>
      </c>
      <c r="B7" s="21" t="s">
        <v>142</v>
      </c>
      <c r="C7" s="22">
        <v>85007</v>
      </c>
      <c r="D7" s="22" t="s">
        <v>43</v>
      </c>
      <c r="E7" s="22" t="s">
        <v>51</v>
      </c>
      <c r="F7" s="26">
        <v>19466</v>
      </c>
      <c r="G7" s="26">
        <v>27638</v>
      </c>
      <c r="H7" s="26">
        <v>41380</v>
      </c>
      <c r="I7" s="13" t="str">
        <f t="shared" si="0"/>
        <v>37Y,7M,15D</v>
      </c>
      <c r="J7" s="22">
        <v>0</v>
      </c>
      <c r="K7" s="22">
        <v>0</v>
      </c>
      <c r="L7" s="13" t="str">
        <f t="shared" si="1"/>
        <v>0,0,0</v>
      </c>
      <c r="M7" s="22" t="s">
        <v>143</v>
      </c>
    </row>
    <row r="8" spans="1:13">
      <c r="A8" s="20">
        <v>4</v>
      </c>
      <c r="B8" s="21" t="s">
        <v>138</v>
      </c>
      <c r="C8" s="22">
        <v>87827</v>
      </c>
      <c r="D8" s="22" t="s">
        <v>43</v>
      </c>
      <c r="E8" s="22" t="s">
        <v>15</v>
      </c>
      <c r="F8" s="26">
        <v>21080</v>
      </c>
      <c r="G8" s="26">
        <v>29557</v>
      </c>
      <c r="H8" s="26">
        <v>42994</v>
      </c>
      <c r="I8" s="13" t="str">
        <f t="shared" si="0"/>
        <v>36Y,9M,14D</v>
      </c>
      <c r="J8" s="22">
        <v>0</v>
      </c>
      <c r="K8" s="22">
        <v>0</v>
      </c>
      <c r="L8" s="13" t="str">
        <f t="shared" si="1"/>
        <v>0,0,0</v>
      </c>
      <c r="M8" s="22" t="s">
        <v>139</v>
      </c>
    </row>
    <row r="9" spans="1:13">
      <c r="A9" s="20">
        <v>5</v>
      </c>
      <c r="B9" s="21" t="s">
        <v>97</v>
      </c>
      <c r="C9" s="22">
        <v>85040</v>
      </c>
      <c r="D9" s="22" t="s">
        <v>43</v>
      </c>
      <c r="E9" s="22" t="s">
        <v>28</v>
      </c>
      <c r="F9" s="26">
        <v>19878</v>
      </c>
      <c r="G9" s="26">
        <v>27641</v>
      </c>
      <c r="H9" s="26">
        <v>41062</v>
      </c>
      <c r="I9" s="13" t="str">
        <f t="shared" si="0"/>
        <v>36Y,8M,29D</v>
      </c>
      <c r="J9" s="22">
        <v>0</v>
      </c>
      <c r="K9" s="22" t="s">
        <v>84</v>
      </c>
      <c r="L9" s="13" t="str">
        <f t="shared" si="1"/>
        <v>0,0,0</v>
      </c>
      <c r="M9" s="22" t="s">
        <v>106</v>
      </c>
    </row>
    <row r="10" spans="1:13">
      <c r="A10" s="20">
        <v>6</v>
      </c>
      <c r="B10" s="21" t="s">
        <v>140</v>
      </c>
      <c r="C10" s="22">
        <v>86732</v>
      </c>
      <c r="D10" s="22" t="s">
        <v>43</v>
      </c>
      <c r="E10" s="22" t="s">
        <v>51</v>
      </c>
      <c r="F10" s="26">
        <v>20090</v>
      </c>
      <c r="G10" s="26">
        <v>28722</v>
      </c>
      <c r="H10" s="26">
        <v>42004</v>
      </c>
      <c r="I10" s="13" t="str">
        <f t="shared" si="0"/>
        <v>36Y,4M,11D</v>
      </c>
      <c r="J10" s="22">
        <v>0</v>
      </c>
      <c r="K10" s="22">
        <v>0</v>
      </c>
      <c r="L10" s="13" t="str">
        <f t="shared" si="1"/>
        <v>0,0,0</v>
      </c>
      <c r="M10" s="22" t="s">
        <v>141</v>
      </c>
    </row>
    <row r="11" spans="1:13">
      <c r="A11" s="20">
        <v>7</v>
      </c>
      <c r="B11" s="10" t="s">
        <v>52</v>
      </c>
      <c r="C11" s="13">
        <v>87082</v>
      </c>
      <c r="D11" s="13" t="s">
        <v>43</v>
      </c>
      <c r="E11" s="13" t="s">
        <v>53</v>
      </c>
      <c r="F11" s="16">
        <v>20012</v>
      </c>
      <c r="G11" s="16">
        <v>29006</v>
      </c>
      <c r="H11" s="16">
        <v>41926</v>
      </c>
      <c r="I11" s="13" t="str">
        <f t="shared" si="0"/>
        <v>35Y,4M,13D</v>
      </c>
      <c r="J11" s="13">
        <v>0</v>
      </c>
      <c r="K11" s="13">
        <v>0</v>
      </c>
      <c r="L11" s="13" t="str">
        <f t="shared" si="1"/>
        <v>0,0,0</v>
      </c>
      <c r="M11" s="13" t="s">
        <v>69</v>
      </c>
    </row>
    <row r="12" spans="1:13">
      <c r="A12" s="20">
        <v>8</v>
      </c>
      <c r="B12" s="21" t="s">
        <v>146</v>
      </c>
      <c r="C12" s="22">
        <v>87497</v>
      </c>
      <c r="D12" s="22" t="s">
        <v>43</v>
      </c>
      <c r="E12" s="22" t="s">
        <v>53</v>
      </c>
      <c r="F12" s="26">
        <v>20263</v>
      </c>
      <c r="G12" s="26">
        <v>29368</v>
      </c>
      <c r="H12" s="26">
        <v>42177</v>
      </c>
      <c r="I12" s="13" t="str">
        <f t="shared" si="0"/>
        <v>35Y,0M,26D</v>
      </c>
      <c r="J12" s="22">
        <v>0</v>
      </c>
      <c r="K12" s="22">
        <v>0</v>
      </c>
      <c r="L12" s="13" t="str">
        <f t="shared" si="1"/>
        <v>0,0,0</v>
      </c>
      <c r="M12" s="22" t="s">
        <v>147</v>
      </c>
    </row>
    <row r="13" spans="1:13">
      <c r="A13" s="46"/>
    </row>
    <row r="14" spans="1:13">
      <c r="A14" s="46"/>
      <c r="B14" s="27"/>
      <c r="C14" s="47"/>
      <c r="D14" s="47"/>
      <c r="E14" s="47"/>
      <c r="F14" s="48"/>
      <c r="G14" s="48"/>
      <c r="H14" s="48"/>
      <c r="I14" s="49"/>
      <c r="J14" s="47"/>
      <c r="K14" s="47"/>
      <c r="L14" s="49"/>
      <c r="M14" s="47"/>
    </row>
    <row r="15" spans="1:13">
      <c r="A15" s="52" t="s">
        <v>197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</sheetData>
  <sortState ref="A3:M16">
    <sortCondition descending="1" ref="M4"/>
  </sortState>
  <mergeCells count="3">
    <mergeCell ref="B1:M1"/>
    <mergeCell ref="A2:M2"/>
    <mergeCell ref="A15:M15"/>
  </mergeCells>
  <pageMargins left="0.45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BreakPreview" zoomScale="80" zoomScaleNormal="80" zoomScaleSheetLayoutView="80" workbookViewId="0">
      <selection activeCell="F16" sqref="F16"/>
    </sheetView>
  </sheetViews>
  <sheetFormatPr defaultRowHeight="15"/>
  <cols>
    <col min="1" max="1" width="2.85546875" style="30" customWidth="1"/>
    <col min="2" max="2" width="23.28515625" style="30" customWidth="1"/>
    <col min="3" max="3" width="6.5703125" style="31" customWidth="1"/>
    <col min="4" max="4" width="7.140625" style="31" customWidth="1"/>
    <col min="5" max="5" width="6.42578125" style="31" customWidth="1"/>
    <col min="6" max="6" width="10.42578125" style="30" bestFit="1" customWidth="1"/>
    <col min="7" max="7" width="10.7109375" style="30" customWidth="1"/>
    <col min="8" max="8" width="7.5703125" style="30" hidden="1" customWidth="1"/>
    <col min="9" max="9" width="10.42578125" style="30" customWidth="1"/>
    <col min="10" max="10" width="10.42578125" style="30" hidden="1" customWidth="1"/>
    <col min="11" max="11" width="8.85546875" style="30" customWidth="1"/>
    <col min="12" max="12" width="10.42578125" style="30" bestFit="1" customWidth="1"/>
    <col min="13" max="13" width="11.5703125" style="30" bestFit="1" customWidth="1"/>
    <col min="14" max="14" width="7.140625" style="31" customWidth="1"/>
    <col min="15" max="15" width="6.85546875" style="31" customWidth="1"/>
    <col min="16" max="16" width="12.140625" style="31" customWidth="1"/>
  </cols>
  <sheetData>
    <row r="1" spans="1:16" ht="54.75" customHeight="1">
      <c r="A1" s="50" t="s">
        <v>192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28" customFormat="1" ht="43.5" customHeight="1">
      <c r="A2" s="51" t="s">
        <v>191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s="28" customFormat="1" ht="83.25" customHeight="1">
      <c r="A3" s="24" t="s">
        <v>1</v>
      </c>
      <c r="B3" s="5" t="s">
        <v>2</v>
      </c>
      <c r="C3" s="5" t="s">
        <v>102</v>
      </c>
      <c r="D3" s="5" t="s">
        <v>0</v>
      </c>
      <c r="E3" s="5" t="s">
        <v>71</v>
      </c>
      <c r="F3" s="5" t="s">
        <v>5</v>
      </c>
      <c r="G3" s="5" t="s">
        <v>6</v>
      </c>
      <c r="H3" s="29" t="s">
        <v>7</v>
      </c>
      <c r="I3" s="29" t="s">
        <v>54</v>
      </c>
      <c r="J3" s="29" t="s">
        <v>55</v>
      </c>
      <c r="K3" s="29" t="s">
        <v>56</v>
      </c>
      <c r="L3" s="29" t="s">
        <v>8</v>
      </c>
      <c r="M3" s="5" t="s">
        <v>9</v>
      </c>
      <c r="N3" s="29" t="s">
        <v>57</v>
      </c>
      <c r="O3" s="29" t="s">
        <v>58</v>
      </c>
      <c r="P3" s="29" t="s">
        <v>59</v>
      </c>
    </row>
    <row r="4" spans="1:16" s="28" customFormat="1" ht="15" customHeight="1">
      <c r="A4" s="24"/>
      <c r="B4" s="5"/>
      <c r="C4" s="5"/>
      <c r="D4" s="5"/>
      <c r="E4" s="5"/>
      <c r="F4" s="5"/>
      <c r="G4" s="5"/>
      <c r="H4" s="29" t="s">
        <v>60</v>
      </c>
      <c r="I4" s="29"/>
      <c r="J4" s="29"/>
      <c r="K4" s="29" t="s">
        <v>60</v>
      </c>
      <c r="L4" s="29"/>
      <c r="M4" s="5" t="s">
        <v>60</v>
      </c>
      <c r="N4" s="29" t="s">
        <v>60</v>
      </c>
      <c r="O4" s="29" t="s">
        <v>60</v>
      </c>
      <c r="P4" s="29" t="s">
        <v>60</v>
      </c>
    </row>
    <row r="5" spans="1:16" s="28" customFormat="1" ht="15" customHeight="1">
      <c r="A5" s="39">
        <v>1</v>
      </c>
      <c r="B5" s="40" t="s">
        <v>101</v>
      </c>
      <c r="C5" s="41">
        <v>8132</v>
      </c>
      <c r="D5" s="41" t="s">
        <v>103</v>
      </c>
      <c r="E5" s="41" t="s">
        <v>104</v>
      </c>
      <c r="F5" s="42">
        <v>22873</v>
      </c>
      <c r="G5" s="42">
        <v>29458</v>
      </c>
      <c r="H5" s="41" t="str">
        <f t="shared" ref="H5:H7" si="0">DATEDIF(F5,G5,"Y")&amp;","&amp;DATEDIF(F5,G5,"YM")&amp;","&amp;DATEDIF(F5,G5,"MD")&amp;""</f>
        <v>18,0,10</v>
      </c>
      <c r="I5" s="42">
        <v>41815</v>
      </c>
      <c r="J5" s="43">
        <v>43671</v>
      </c>
      <c r="K5" s="41" t="str">
        <f>DATEDIF(I5,J5,"Y")&amp;","&amp;DATEDIF(I5,J5,"YM")&amp;","&amp;DATEDIF(I5,J5,"MD")&amp;""</f>
        <v>5,1,0</v>
      </c>
      <c r="L5" s="42">
        <v>43671</v>
      </c>
      <c r="M5" s="41" t="str">
        <f>(DATEDIF(G5,L5,"Y")&amp;"Y,"&amp;DATEDIF(G5,L5,"YM")&amp;"M,"&amp;DATEDIF(G5,L5,"MD")&amp;"D")</f>
        <v>38Y,11M,0D</v>
      </c>
      <c r="N5" s="41">
        <v>0</v>
      </c>
      <c r="O5" s="41">
        <v>0</v>
      </c>
      <c r="P5" s="44" t="s">
        <v>105</v>
      </c>
    </row>
    <row r="6" spans="1:16" s="28" customFormat="1">
      <c r="A6" s="21">
        <v>2</v>
      </c>
      <c r="B6" s="21" t="s">
        <v>64</v>
      </c>
      <c r="C6" s="22">
        <v>29895</v>
      </c>
      <c r="D6" s="22" t="s">
        <v>65</v>
      </c>
      <c r="E6" s="22" t="s">
        <v>66</v>
      </c>
      <c r="F6" s="37">
        <v>22920</v>
      </c>
      <c r="G6" s="37">
        <v>36311</v>
      </c>
      <c r="H6" s="22" t="str">
        <f t="shared" si="0"/>
        <v>36,7,30</v>
      </c>
      <c r="I6" s="37">
        <v>42590</v>
      </c>
      <c r="J6" s="37">
        <v>43671</v>
      </c>
      <c r="K6" s="22" t="str">
        <f>DATEDIF(I6,J6,"Y")&amp;","&amp;DATEDIF(I6,J6,"YM")&amp;","&amp;DATEDIF(I6,J6,"MD")&amp;""</f>
        <v>2,11,17</v>
      </c>
      <c r="L6" s="37">
        <v>43671</v>
      </c>
      <c r="M6" s="22" t="str">
        <f>(DATEDIF(G6,L6,"Y")&amp;"Y,"&amp;DATEDIF(G6,L6,"YM")&amp;"M,"&amp;DATEDIF(G6,L6,"MD")&amp;"D")</f>
        <v>20Y,1M,24D</v>
      </c>
      <c r="N6" s="22" t="s">
        <v>67</v>
      </c>
      <c r="O6" s="22">
        <v>0</v>
      </c>
      <c r="P6" s="22" t="s">
        <v>73</v>
      </c>
    </row>
    <row r="7" spans="1:16">
      <c r="A7" s="21">
        <v>3</v>
      </c>
      <c r="B7" s="21" t="s">
        <v>61</v>
      </c>
      <c r="C7" s="22">
        <v>96320</v>
      </c>
      <c r="D7" s="22" t="s">
        <v>62</v>
      </c>
      <c r="E7" s="22" t="s">
        <v>63</v>
      </c>
      <c r="F7" s="37">
        <v>27511</v>
      </c>
      <c r="G7" s="37">
        <v>35987</v>
      </c>
      <c r="H7" s="22" t="str">
        <f t="shared" si="0"/>
        <v>23,2,14</v>
      </c>
      <c r="I7" s="26">
        <v>38724</v>
      </c>
      <c r="J7" s="26">
        <v>43671</v>
      </c>
      <c r="K7" s="22" t="str">
        <f>DATEDIF(I7,J7,"Y")&amp;","&amp;DATEDIF(I7,J7,"YM")&amp;","&amp;DATEDIF(I7,J7,"MD")&amp;""</f>
        <v>13,6,18</v>
      </c>
      <c r="L7" s="26">
        <v>43671</v>
      </c>
      <c r="M7" s="22" t="str">
        <f>(DATEDIF(G7,L7,"Y")&amp;"Y,"&amp;DATEDIF(G7,L7,"YM")&amp;"M,"&amp;DATEDIF(G7,L7,"MD")&amp;"D")</f>
        <v>21Y,0M,14D</v>
      </c>
      <c r="N7" s="22">
        <v>0</v>
      </c>
      <c r="O7" s="22">
        <v>0</v>
      </c>
      <c r="P7" s="22" t="s">
        <v>72</v>
      </c>
    </row>
    <row r="9" spans="1:16">
      <c r="A9" s="52" t="s">
        <v>190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</sheetData>
  <sortState ref="A1:P11">
    <sortCondition descending="1" ref="P4"/>
  </sortState>
  <mergeCells count="3">
    <mergeCell ref="A9:M9"/>
    <mergeCell ref="A2:P2"/>
    <mergeCell ref="A1:P1"/>
  </mergeCells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 Direct</vt:lpstr>
      <vt:lpstr>S Promotee</vt:lpstr>
      <vt:lpstr>Retd</vt:lpstr>
      <vt:lpstr>Allied</vt:lpstr>
      <vt:lpstr>Allied!Print_Area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2019-12-12T05:37:47Z</dcterms:modified>
</cp:coreProperties>
</file>